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90" windowWidth="14940" windowHeight="784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<sst xmlns="http://schemas.openxmlformats.org/spreadsheetml/2006/main" count="217" uniqueCount="107">
  <si>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</si>
  <si>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</si>
  <si>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</si>
  <si>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</si>
  <si>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</si>
  <si>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</si>
  <si>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</si>
  <si>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</si>
  <si>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</si>
  <si>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</si>
  <si>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</si>
  <si>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</si>
  <si>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</si>
  <si>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</si>
  <si>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</si>
  <si>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</si>
  <si>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</si>
  <si>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</si>
  <si>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</si>
  <si>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</si>
  <si>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</si>
  <si>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</si>
  <si>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</si>
  <si>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</si>
  <si>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</si>
  <si>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</si>
  <si>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</si>
  <si>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</si>
  <si>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</si>
  <si>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</si>
  <si>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</si>
  <si>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</si>
  <si>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</si>
  <si>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</si>
  <si>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</si>
  <si>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</si>
  <si>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</si>
  <si>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</si>
  <si>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</si>
  <si>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</si>
  <si>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</si>
  <si>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</si>
  <si>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</si>
  <si>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</si>
  <si>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</si>
  <si>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</si>
  <si>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</si>
  <si>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</si>
  <si>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</si>
  <si>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</si>
  <si>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</si>
  <si>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</si>
  <si>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</si>
  <si>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</si>
  <si>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</si>
  <si>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</si>
  <si>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</si>
  <si>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</si>
  <si>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</si>
  <si>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</si>
  <si>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</si>
  <si>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</si>
  <si>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</si>
  <si>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</si>
  <si>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</si>
  <si>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</si>
  <si>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</si>
  <si>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</si>
  <si>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</si>
  <si>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</si>
  <si>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</si>
  <si>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</si>
  <si>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</si>
  <si>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</si>
  <si>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</si>
  <si>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</si>
  <si>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</si>
  <si>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</si>
  <si>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</si>
  <si>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</si>
  <si>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</si>
  <si>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</si>
  <si>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</si>
  <si>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</si>
  <si>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</si>
  <si>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</si>
  <si>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</si>
  <si>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</si>
  <si>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</si>
  <si>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</si>
  <si>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</si>
  <si>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</si>
  <si>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</si>
  <si>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久米島町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</si>
  <si>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</si>
  <si>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</si>
  <si>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</si>
  <si>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</si>
  <si>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</si>
  <si>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</si>
  <si>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</si>
  <si>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</si>
  <si>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</si>
  <si>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</si>
  <si>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8.5"/>
        <color theme="1"/>
        <rFont val="ＭＳ Ｐゴシック"/>
        <family val="3"/>
        <charset val="128"/>
      </rPr>
      <t>①経常収支比率</t>
    </r>
    <r>
      <rPr>
        <sz val="8.5"/>
        <color theme="1"/>
        <rFont val="ＭＳ Ｐゴシック"/>
        <family val="3"/>
        <charset val="128"/>
      </rPr>
      <t xml:space="preserve">
 各年度の収支は黒字（100%超）となっており、また類似団体平均値を概ね上回っており健全な経営といえるが今後の施設投資（更新）等に係る費用を確保する必要があることから、更なる経費削減に取り組む必要がある。　　　　　　　　　　　　　　　　　　　　　　　　</t>
    </r>
    <r>
      <rPr>
        <b/>
        <sz val="8.5"/>
        <color theme="1"/>
        <rFont val="ＭＳ Ｐゴシック"/>
        <family val="3"/>
        <charset val="128"/>
      </rPr>
      <t>②累積欠損金比率</t>
    </r>
    <r>
      <rPr>
        <sz val="8.5"/>
        <color theme="1"/>
        <rFont val="ＭＳ Ｐゴシック"/>
        <family val="3"/>
        <charset val="128"/>
      </rPr>
      <t xml:space="preserve">
 平成22年度～平成26年度の５ヶ年間０%を達成しており健全な経営であるが施設の老朽化による維持管理費が今後増えることが予想されるため、その他経費の節減に努める。
</t>
    </r>
    <r>
      <rPr>
        <b/>
        <sz val="8.5"/>
        <color theme="1"/>
        <rFont val="ＭＳ Ｐゴシック"/>
        <family val="3"/>
        <charset val="128"/>
      </rPr>
      <t>③流動比率</t>
    </r>
    <r>
      <rPr>
        <sz val="8.5"/>
        <color theme="1"/>
        <rFont val="ＭＳ Ｐゴシック"/>
        <family val="3"/>
        <charset val="128"/>
      </rPr>
      <t xml:space="preserve">
 H26年度～の新会計基準の適用により負債額が大幅に増額したため比率が急落したが、類似団体平均・全国平均を上回っている。今後も同水準あるいは、人口減少による給水収益の減により比率の低下が予想されるため、費用の節減に努める必要がある。
</t>
    </r>
    <r>
      <rPr>
        <b/>
        <sz val="8.5"/>
        <color theme="1"/>
        <rFont val="ＭＳ Ｐゴシック"/>
        <family val="3"/>
        <charset val="128"/>
      </rPr>
      <t>④企業債残高対給水収益比率</t>
    </r>
    <r>
      <rPr>
        <sz val="8.5"/>
        <color theme="1"/>
        <rFont val="ＭＳ Ｐゴシック"/>
        <family val="3"/>
        <charset val="128"/>
      </rPr>
      <t xml:space="preserve">
 H22年度より高利率の企業債に対し繰上償還を実施したためこの5ヶ年において比率が急落した。　今後、老朽化施設の更新のため費用を要することから、財務状況を十分に確認しながら設備投資をする必要がある。
</t>
    </r>
    <r>
      <rPr>
        <b/>
        <sz val="8.5"/>
        <color theme="1"/>
        <rFont val="ＭＳ Ｐゴシック"/>
        <family val="3"/>
        <charset val="128"/>
      </rPr>
      <t xml:space="preserve">⑤料金回収率
 </t>
    </r>
    <r>
      <rPr>
        <sz val="8.5"/>
        <color theme="1"/>
        <rFont val="ＭＳ Ｐゴシック"/>
        <family val="3"/>
        <charset val="128"/>
      </rPr>
      <t xml:space="preserve">指標数値（100%)を上回っており適正値を維持している。
</t>
    </r>
    <r>
      <rPr>
        <b/>
        <sz val="8.5"/>
        <color theme="1"/>
        <rFont val="ＭＳ Ｐゴシック"/>
        <family val="3"/>
        <charset val="128"/>
      </rPr>
      <t xml:space="preserve">⑥給水原価
 </t>
    </r>
    <r>
      <rPr>
        <sz val="8.5"/>
        <color theme="1"/>
        <rFont val="ＭＳ Ｐゴシック"/>
        <family val="3"/>
        <charset val="128"/>
      </rPr>
      <t xml:space="preserve">全国平均を若干下回っており、類似団体を上回った値であり概ね適正値であるといえるが更なる経費の節減に努める。
</t>
    </r>
    <r>
      <rPr>
        <b/>
        <sz val="8.5"/>
        <color theme="1"/>
        <rFont val="ＭＳ Ｐゴシック"/>
        <family val="3"/>
        <charset val="128"/>
      </rPr>
      <t>⑦施設利用率</t>
    </r>
    <r>
      <rPr>
        <sz val="8.5"/>
        <color theme="1"/>
        <rFont val="ＭＳ Ｐゴシック"/>
        <family val="3"/>
        <charset val="128"/>
      </rPr>
      <t xml:space="preserve">
 類似団体平均を上回り、全国平均と同水準となっているが年々施設利用率が低下しているため、施設規模の検討も費用である。現在施設更新に向けて基本計画策定中である。
</t>
    </r>
    <r>
      <rPr>
        <b/>
        <sz val="8.5"/>
        <color theme="1"/>
        <rFont val="ＭＳ Ｐゴシック"/>
        <family val="3"/>
        <charset val="128"/>
      </rPr>
      <t>⑧有収率</t>
    </r>
    <r>
      <rPr>
        <sz val="8.5"/>
        <color theme="1"/>
        <rFont val="ＭＳ Ｐゴシック"/>
        <family val="3"/>
        <charset val="128"/>
      </rPr>
      <t xml:space="preserve">
 有収率は安定しているが、老朽管（経年管）が多いことから、有収率が低下する可能性がある。有収率低下は収益に影響があるため、老朽管を随時更新し有収率の向上に努める。</t>
    </r>
    <r>
      <rPr>
        <sz val="6"/>
        <color theme="1"/>
        <rFont val="ＭＳ Ｐゴシック"/>
        <family val="3"/>
        <charset val="128"/>
      </rPr>
      <t xml:space="preserve">
</t>
    </r>
    <r>
      <rPr>
        <sz val="8.5"/>
        <color theme="1"/>
        <rFont val="ＭＳ Ｐゴシック"/>
        <family val="3"/>
        <charset val="128"/>
      </rPr>
      <t>・ 各指標から累積欠損金がなく、経常収支比率、料金回収率は１００％を超え、全国平均・類似団体平均も上回ってる。また施設利用率、有収率のいずれも類似団体平均を上回り、全国平均と同水準となっており健全な経営状況と言えるが、人口減少や高齢者世帯の増加、節水型機器の普及、節水意識の向上により給水量の減少や有収率の低下により水道料金収入の減少が予想されることから、さらなる経費の節減及び有収率の向上に努めていく必要がある。</t>
    </r>
    <rPh sb="1" eb="3">
      <t>ケイジョウ</t>
    </rPh>
    <rPh sb="3" eb="5">
      <t>シュウシ</t>
    </rPh>
    <rPh sb="5" eb="7">
      <t>ヒリツ</t>
    </rPh>
    <rPh sb="9" eb="12">
      <t>カクネンド</t>
    </rPh>
    <rPh sb="13" eb="15">
      <t>シュウシ</t>
    </rPh>
    <rPh sb="16" eb="18">
      <t>クロジ</t>
    </rPh>
    <rPh sb="23" eb="24">
      <t>チョウ</t>
    </rPh>
    <rPh sb="34" eb="36">
      <t>ルイジ</t>
    </rPh>
    <rPh sb="36" eb="38">
      <t>ダンタイ</t>
    </rPh>
    <rPh sb="38" eb="41">
      <t>ヘイキンチ</t>
    </rPh>
    <rPh sb="42" eb="43">
      <t>オオム</t>
    </rPh>
    <rPh sb="44" eb="46">
      <t>ウワマワ</t>
    </rPh>
    <rPh sb="50" eb="52">
      <t>ケンゼン</t>
    </rPh>
    <rPh sb="53" eb="55">
      <t>ケイエイ</t>
    </rPh>
    <rPh sb="60" eb="62">
      <t>コンゴ</t>
    </rPh>
    <rPh sb="63" eb="65">
      <t>シセツ</t>
    </rPh>
    <rPh sb="65" eb="67">
      <t>トウシ</t>
    </rPh>
    <rPh sb="68" eb="70">
      <t>コウシン</t>
    </rPh>
    <rPh sb="71" eb="72">
      <t>トウ</t>
    </rPh>
    <rPh sb="73" eb="74">
      <t>カカ</t>
    </rPh>
    <rPh sb="75" eb="77">
      <t>ヒヨウ</t>
    </rPh>
    <rPh sb="78" eb="80">
      <t>カクホ</t>
    </rPh>
    <rPh sb="82" eb="84">
      <t>ヒツヨウ</t>
    </rPh>
    <rPh sb="92" eb="93">
      <t>サラ</t>
    </rPh>
    <rPh sb="95" eb="97">
      <t>ケイヒ</t>
    </rPh>
    <rPh sb="97" eb="99">
      <t>サクゲン</t>
    </rPh>
    <rPh sb="100" eb="101">
      <t>ト</t>
    </rPh>
    <rPh sb="102" eb="103">
      <t>ク</t>
    </rPh>
    <rPh sb="104" eb="106">
      <t>ヒツヨウ</t>
    </rPh>
    <rPh sb="135" eb="137">
      <t>ルイセキ</t>
    </rPh>
    <rPh sb="137" eb="140">
      <t>ケッソンキン</t>
    </rPh>
    <rPh sb="140" eb="142">
      <t>ヒリツ</t>
    </rPh>
    <rPh sb="144" eb="146">
      <t>ヘイセイ</t>
    </rPh>
    <rPh sb="148" eb="150">
      <t>ネンド</t>
    </rPh>
    <rPh sb="151" eb="153">
      <t>ヘイセイ</t>
    </rPh>
    <rPh sb="155" eb="157">
      <t>ネンド</t>
    </rPh>
    <rPh sb="160" eb="161">
      <t>ネン</t>
    </rPh>
    <rPh sb="161" eb="162">
      <t>カン</t>
    </rPh>
    <rPh sb="165" eb="167">
      <t>タッセイ</t>
    </rPh>
    <rPh sb="171" eb="173">
      <t>ケンゼン</t>
    </rPh>
    <rPh sb="174" eb="176">
      <t>ケイエイ</t>
    </rPh>
    <rPh sb="180" eb="182">
      <t>シセツ</t>
    </rPh>
    <rPh sb="183" eb="186">
      <t>ロウキュウカ</t>
    </rPh>
    <rPh sb="189" eb="191">
      <t>イジ</t>
    </rPh>
    <rPh sb="191" eb="194">
      <t>カンリヒ</t>
    </rPh>
    <rPh sb="195" eb="197">
      <t>コンゴ</t>
    </rPh>
    <rPh sb="197" eb="198">
      <t>フ</t>
    </rPh>
    <rPh sb="203" eb="205">
      <t>ヨソウ</t>
    </rPh>
    <rPh sb="213" eb="214">
      <t>タ</t>
    </rPh>
    <rPh sb="214" eb="216">
      <t>ケイヒ</t>
    </rPh>
    <rPh sb="217" eb="219">
      <t>セツゲン</t>
    </rPh>
    <rPh sb="220" eb="221">
      <t>ツト</t>
    </rPh>
    <rPh sb="226" eb="228">
      <t>リュウドウ</t>
    </rPh>
    <rPh sb="228" eb="230">
      <t>ヒリツ</t>
    </rPh>
    <rPh sb="235" eb="237">
      <t>ネンド</t>
    </rPh>
    <rPh sb="239" eb="240">
      <t>シン</t>
    </rPh>
    <rPh sb="240" eb="242">
      <t>カイケイ</t>
    </rPh>
    <rPh sb="242" eb="244">
      <t>キジュン</t>
    </rPh>
    <rPh sb="245" eb="247">
      <t>テキヨウ</t>
    </rPh>
    <rPh sb="250" eb="253">
      <t>フサイガク</t>
    </rPh>
    <rPh sb="254" eb="256">
      <t>オオハバ</t>
    </rPh>
    <rPh sb="263" eb="265">
      <t>ヒリツ</t>
    </rPh>
    <rPh sb="266" eb="268">
      <t>キュウラク</t>
    </rPh>
    <rPh sb="272" eb="274">
      <t>ルイジ</t>
    </rPh>
    <rPh sb="274" eb="276">
      <t>ダンタイ</t>
    </rPh>
    <rPh sb="276" eb="278">
      <t>ヘイキン</t>
    </rPh>
    <rPh sb="279" eb="281">
      <t>ゼンコク</t>
    </rPh>
    <rPh sb="281" eb="283">
      <t>ヘイキン</t>
    </rPh>
    <rPh sb="284" eb="286">
      <t>ウワマワ</t>
    </rPh>
    <rPh sb="291" eb="293">
      <t>コンゴ</t>
    </rPh>
    <rPh sb="294" eb="297">
      <t>ドウスイジュン</t>
    </rPh>
    <rPh sb="302" eb="304">
      <t>ジンコウ</t>
    </rPh>
    <rPh sb="304" eb="306">
      <t>ゲンショウ</t>
    </rPh>
    <rPh sb="309" eb="311">
      <t>キュウスイ</t>
    </rPh>
    <rPh sb="311" eb="313">
      <t>シュウエキ</t>
    </rPh>
    <rPh sb="314" eb="315">
      <t>ゲン</t>
    </rPh>
    <rPh sb="318" eb="320">
      <t>ヒリツ</t>
    </rPh>
    <rPh sb="321" eb="323">
      <t>テイカ</t>
    </rPh>
    <rPh sb="324" eb="326">
      <t>ヨソウ</t>
    </rPh>
    <rPh sb="332" eb="334">
      <t>ヒヨウ</t>
    </rPh>
    <rPh sb="335" eb="337">
      <t>セツゲン</t>
    </rPh>
    <rPh sb="338" eb="339">
      <t>ツト</t>
    </rPh>
    <rPh sb="341" eb="343">
      <t>ヒツヨウ</t>
    </rPh>
    <rPh sb="349" eb="352">
      <t>キギョウサイ</t>
    </rPh>
    <rPh sb="352" eb="354">
      <t>ザンダカ</t>
    </rPh>
    <rPh sb="354" eb="355">
      <t>タイ</t>
    </rPh>
    <rPh sb="355" eb="357">
      <t>キュウスイ</t>
    </rPh>
    <rPh sb="357" eb="359">
      <t>シュウエキ</t>
    </rPh>
    <rPh sb="359" eb="361">
      <t>ヒリツ</t>
    </rPh>
    <rPh sb="366" eb="368">
      <t>ネンド</t>
    </rPh>
    <rPh sb="370" eb="373">
      <t>コウリリツ</t>
    </rPh>
    <rPh sb="374" eb="377">
      <t>キギョウサイ</t>
    </rPh>
    <rPh sb="378" eb="379">
      <t>タイ</t>
    </rPh>
    <rPh sb="380" eb="382">
      <t>クリアゲ</t>
    </rPh>
    <rPh sb="382" eb="384">
      <t>ショウカン</t>
    </rPh>
    <rPh sb="385" eb="387">
      <t>ジッシ</t>
    </rPh>
    <rPh sb="395" eb="396">
      <t>ネン</t>
    </rPh>
    <rPh sb="400" eb="402">
      <t>ヒリツ</t>
    </rPh>
    <rPh sb="412" eb="415">
      <t>ロウキュウカ</t>
    </rPh>
    <rPh sb="415" eb="417">
      <t>シセツ</t>
    </rPh>
    <rPh sb="418" eb="420">
      <t>コウシン</t>
    </rPh>
    <rPh sb="423" eb="425">
      <t>ヒヨウ</t>
    </rPh>
    <rPh sb="426" eb="427">
      <t>ヨウ</t>
    </rPh>
    <rPh sb="434" eb="436">
      <t>ザイム</t>
    </rPh>
    <rPh sb="436" eb="438">
      <t>ジョウキョウ</t>
    </rPh>
    <rPh sb="439" eb="441">
      <t>ジュウブン</t>
    </rPh>
    <rPh sb="442" eb="444">
      <t>カクニン</t>
    </rPh>
    <rPh sb="448" eb="450">
      <t>セツビ</t>
    </rPh>
    <rPh sb="450" eb="452">
      <t>トウシ</t>
    </rPh>
    <rPh sb="455" eb="457">
      <t>ヒツヨウ</t>
    </rPh>
    <rPh sb="463" eb="465">
      <t>リョウキン</t>
    </rPh>
    <rPh sb="465" eb="468">
      <t>カイシュウリツ</t>
    </rPh>
    <rPh sb="470" eb="472">
      <t>シヒョウ</t>
    </rPh>
    <rPh sb="472" eb="474">
      <t>スウチ</t>
    </rPh>
    <rPh sb="481" eb="483">
      <t>ウワマワ</t>
    </rPh>
    <rPh sb="487" eb="490">
      <t>テキセイチ</t>
    </rPh>
    <rPh sb="491" eb="493">
      <t>イジ</t>
    </rPh>
    <rPh sb="500" eb="502">
      <t>キュウスイ</t>
    </rPh>
    <rPh sb="502" eb="504">
      <t>ゲンカ</t>
    </rPh>
    <rPh sb="506" eb="508">
      <t>ゼンコク</t>
    </rPh>
    <rPh sb="508" eb="510">
      <t>ヘイキン</t>
    </rPh>
    <rPh sb="511" eb="513">
      <t>ジャッカン</t>
    </rPh>
    <rPh sb="513" eb="514">
      <t>シタ</t>
    </rPh>
    <rPh sb="514" eb="515">
      <t>マワ</t>
    </rPh>
    <rPh sb="520" eb="522">
      <t>ルイジ</t>
    </rPh>
    <rPh sb="522" eb="524">
      <t>ダンタイ</t>
    </rPh>
    <rPh sb="525" eb="527">
      <t>ウワマワ</t>
    </rPh>
    <rPh sb="529" eb="530">
      <t>アタイ</t>
    </rPh>
    <rPh sb="533" eb="534">
      <t>オオム</t>
    </rPh>
    <rPh sb="535" eb="538">
      <t>テキセイチ</t>
    </rPh>
    <rPh sb="546" eb="547">
      <t>サラ</t>
    </rPh>
    <rPh sb="549" eb="551">
      <t>ケイヒ</t>
    </rPh>
    <rPh sb="552" eb="554">
      <t>セツゲン</t>
    </rPh>
    <rPh sb="555" eb="556">
      <t>ツト</t>
    </rPh>
    <rPh sb="561" eb="563">
      <t>シセツ</t>
    </rPh>
    <rPh sb="563" eb="566">
      <t>リヨウリツ</t>
    </rPh>
    <rPh sb="568" eb="570">
      <t>ルイジ</t>
    </rPh>
    <rPh sb="594" eb="596">
      <t>ネンネン</t>
    </rPh>
    <rPh sb="596" eb="598">
      <t>シセツ</t>
    </rPh>
    <rPh sb="598" eb="601">
      <t>リヨウリツ</t>
    </rPh>
    <rPh sb="602" eb="604">
      <t>テイカ</t>
    </rPh>
    <rPh sb="611" eb="613">
      <t>シセツ</t>
    </rPh>
    <rPh sb="613" eb="615">
      <t>キボ</t>
    </rPh>
    <rPh sb="616" eb="618">
      <t>ケントウ</t>
    </rPh>
    <rPh sb="619" eb="621">
      <t>ヒヨウ</t>
    </rPh>
    <rPh sb="625" eb="627">
      <t>ゲンザイ</t>
    </rPh>
    <rPh sb="627" eb="629">
      <t>シセツ</t>
    </rPh>
    <rPh sb="629" eb="631">
      <t>コウシン</t>
    </rPh>
    <rPh sb="632" eb="633">
      <t>ム</t>
    </rPh>
    <rPh sb="635" eb="637">
      <t>キホン</t>
    </rPh>
    <rPh sb="637" eb="639">
      <t>ケイカク</t>
    </rPh>
    <rPh sb="639" eb="642">
      <t>サクテイチュウ</t>
    </rPh>
    <rPh sb="648" eb="650">
      <t>ユウシュウ</t>
    </rPh>
    <rPh sb="650" eb="651">
      <t>リツ</t>
    </rPh>
    <rPh sb="653" eb="655">
      <t>ユウシュウ</t>
    </rPh>
    <rPh sb="655" eb="656">
      <t>リツ</t>
    </rPh>
    <rPh sb="657" eb="659">
      <t>アンテイ</t>
    </rPh>
    <rPh sb="737" eb="740">
      <t>カクシヒョウ</t>
    </rPh>
    <phoneticPr fontId="4"/>
  </si>
  <si>
    <r>
      <rPr>
        <b/>
        <sz val="11"/>
        <color theme="1"/>
        <rFont val="ＭＳ ゴシック"/>
        <family val="3"/>
        <charset val="128"/>
      </rPr>
      <t>①有形固定資産減価償却率</t>
    </r>
    <r>
      <rPr>
        <sz val="11"/>
        <color theme="1"/>
        <rFont val="ＭＳ ゴシック"/>
        <family val="3"/>
        <charset val="128"/>
      </rPr>
      <t xml:space="preserve">
 類似団体及び全国平均を大幅に上回っており、減価償却率が高い状況である。現在施設更新向けて基本計画策定中である。
</t>
    </r>
    <r>
      <rPr>
        <b/>
        <sz val="11"/>
        <color theme="1"/>
        <rFont val="ＭＳ ゴシック"/>
        <family val="3"/>
        <charset val="128"/>
      </rPr>
      <t>②管路経年化率</t>
    </r>
    <r>
      <rPr>
        <sz val="11"/>
        <color theme="1"/>
        <rFont val="ＭＳ ゴシック"/>
        <family val="3"/>
        <charset val="128"/>
      </rPr>
      <t xml:space="preserve">
 管路全体の５０％を超え、全国平均及び類似団体を大幅に上回っている。有収率の低下が懸念される。現在、施設の更新に向け基本計画の策定中である。
</t>
    </r>
    <r>
      <rPr>
        <b/>
        <sz val="11"/>
        <color theme="1"/>
        <rFont val="ＭＳ ゴシック"/>
        <family val="3"/>
        <charset val="128"/>
      </rPr>
      <t xml:space="preserve">③管路更新率
 </t>
    </r>
    <r>
      <rPr>
        <sz val="11"/>
        <color theme="1"/>
        <rFont val="ＭＳ ゴシック"/>
        <family val="3"/>
        <charset val="128"/>
      </rPr>
      <t>０％と管路の更新が進んでいない状況である。現在、施設の更新に向け基本計画の策定中である。
・各指標により、老朽管及び老朽施設が多く、計画的に更新していく必要がある。</t>
    </r>
    <rPh sb="1" eb="11">
      <t>ユウケイコテイシサンゲンカショウキャク</t>
    </rPh>
    <rPh sb="11" eb="12">
      <t>リツ</t>
    </rPh>
    <rPh sb="14" eb="16">
      <t>ルイジ</t>
    </rPh>
    <rPh sb="16" eb="18">
      <t>ダンタイ</t>
    </rPh>
    <rPh sb="18" eb="19">
      <t>オヨ</t>
    </rPh>
    <rPh sb="20" eb="24">
      <t>ゼンコクヘイキン</t>
    </rPh>
    <rPh sb="25" eb="27">
      <t>オオハバ</t>
    </rPh>
    <rPh sb="28" eb="30">
      <t>ウワマワ</t>
    </rPh>
    <rPh sb="35" eb="40">
      <t>ゲンカショウキャクリツ</t>
    </rPh>
    <rPh sb="41" eb="42">
      <t>タカ</t>
    </rPh>
    <rPh sb="43" eb="45">
      <t>ジョウキョウ</t>
    </rPh>
    <rPh sb="49" eb="51">
      <t>ゲンザイ</t>
    </rPh>
    <rPh sb="51" eb="53">
      <t>シセツ</t>
    </rPh>
    <rPh sb="53" eb="55">
      <t>コウシン</t>
    </rPh>
    <rPh sb="55" eb="56">
      <t>ム</t>
    </rPh>
    <rPh sb="58" eb="65">
      <t>キホンケイカクサクテイチュウ</t>
    </rPh>
    <rPh sb="71" eb="73">
      <t>カンロ</t>
    </rPh>
    <rPh sb="73" eb="75">
      <t>ケイネン</t>
    </rPh>
    <rPh sb="75" eb="76">
      <t>カ</t>
    </rPh>
    <rPh sb="76" eb="77">
      <t>リツ</t>
    </rPh>
    <rPh sb="112" eb="114">
      <t>ユウシュウ</t>
    </rPh>
    <rPh sb="114" eb="115">
      <t>リツ</t>
    </rPh>
    <rPh sb="116" eb="118">
      <t>テイカ</t>
    </rPh>
    <rPh sb="119" eb="121">
      <t>ケネン</t>
    </rPh>
    <rPh sb="204" eb="205">
      <t>カク</t>
    </rPh>
    <rPh sb="205" eb="207">
      <t>シヒョウ</t>
    </rPh>
    <phoneticPr fontId="4"/>
  </si>
  <si>
    <t xml:space="preserve"> 現時点で経営の健全性・効率性は概ね確保されている。しかしながら、給水人口の減少等により水道料金収入が減少する中、管路経年化率は、管路全体の５０％を超え管路更新率は０％と管路の更新及び老朽施設の更新に費用を要することから、更なる経費の節減に努め、安心安全な水を将来にわたって安定的に供給するため、施設更新費用を含めた水道料金の検討も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</si>
</sst>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5"/>
      <color theme="1"/>
      <name val="ＭＳ Ｐゴシック"/>
      <family val="3"/>
      <charset val="128"/>
    </font>
    <font>
      <b/>
      <sz val="8.5"/>
      <color theme="1"/>
      <name val="ＭＳ Ｐゴシック"/>
      <family val="3"/>
      <charset val="128"/>
    </font>
    <font>
      <sz val="6"/>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9741696"/>
        <c:axId val="597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59741696"/>
        <c:axId val="59743616"/>
      </c:lineChart>
      <c:dateAx>
        <c:axId val="59741696"/>
        <c:scaling>
          <c:orientation val="minMax"/>
        </c:scaling>
        <c:delete val="1"/>
        <c:axPos val="b"/>
        <c:numFmt formatCode="ge" sourceLinked="1"/>
        <c:majorTickMark val="none"/>
        <c:minorTickMark val="none"/>
        <c:tickLblPos val="none"/>
        <c:crossAx val="59743616"/>
        <c:crosses val="autoZero"/>
        <c:auto val="1"/>
        <c:lblOffset val="100"/>
        <c:baseTimeUnit val="years"/>
      </c:dateAx>
      <c:valAx>
        <c:axId val="597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112.76</c:v>
                </c:pt>
                <c:pt idx="1">
                  <c:v>106.43</c:v>
                </c:pt>
                <c:pt idx="2">
                  <c:v>113.78</c:v>
                </c:pt>
                <c:pt idx="3">
                  <c:v>102.56</c:v>
                </c:pt>
                <c:pt idx="4">
                  <c:v>113.17</c:v>
                </c:pt>
              </c:numCache>
            </c:numRef>
          </c:val>
        </c:ser>
        <c:dLbls>
          <c:showLegendKey val="0"/>
          <c:showVal val="0"/>
          <c:showCatName val="0"/>
          <c:showSerName val="0"/>
          <c:showPercent val="0"/>
          <c:showBubbleSize val="0"/>
        </c:dLbls>
        <c:gapWidth val="150"/>
        <c:axId val="74589312"/>
        <c:axId val="745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74589312"/>
        <c:axId val="74591232"/>
      </c:lineChart>
      <c:dateAx>
        <c:axId val="74589312"/>
        <c:scaling>
          <c:orientation val="minMax"/>
        </c:scaling>
        <c:delete val="1"/>
        <c:axPos val="b"/>
        <c:numFmt formatCode="ge" sourceLinked="1"/>
        <c:majorTickMark val="none"/>
        <c:minorTickMark val="none"/>
        <c:tickLblPos val="none"/>
        <c:crossAx val="74591232"/>
        <c:crosses val="autoZero"/>
        <c:auto val="1"/>
        <c:lblOffset val="100"/>
        <c:baseTimeUnit val="years"/>
      </c:dateAx>
      <c:valAx>
        <c:axId val="74591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5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31.98</c:v>
                </c:pt>
                <c:pt idx="1">
                  <c:v>33.049999999999997</c:v>
                </c:pt>
                <c:pt idx="2">
                  <c:v>33.950000000000003</c:v>
                </c:pt>
                <c:pt idx="3">
                  <c:v>34.81</c:v>
                </c:pt>
                <c:pt idx="4">
                  <c:v>67.38</c:v>
                </c:pt>
              </c:numCache>
            </c:numRef>
          </c:val>
        </c:ser>
        <c:dLbls>
          <c:showLegendKey val="0"/>
          <c:showVal val="0"/>
          <c:showCatName val="0"/>
          <c:showSerName val="0"/>
          <c:showPercent val="0"/>
          <c:showBubbleSize val="0"/>
        </c:dLbls>
        <c:gapWidth val="150"/>
        <c:axId val="74613504"/>
        <c:axId val="746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74613504"/>
        <c:axId val="74615424"/>
      </c:lineChart>
      <c:dateAx>
        <c:axId val="74613504"/>
        <c:scaling>
          <c:orientation val="minMax"/>
        </c:scaling>
        <c:delete val="1"/>
        <c:axPos val="b"/>
        <c:numFmt formatCode="ge" sourceLinked="1"/>
        <c:majorTickMark val="none"/>
        <c:minorTickMark val="none"/>
        <c:tickLblPos val="none"/>
        <c:crossAx val="74615424"/>
        <c:crosses val="autoZero"/>
        <c:auto val="1"/>
        <c:lblOffset val="100"/>
        <c:baseTimeUnit val="years"/>
      </c:dateAx>
      <c:valAx>
        <c:axId val="746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formatCode="#,##0.00;&quot;△&quot;#,##0.00;&quot;-&quot;">
                  <c:v>53.61</c:v>
                </c:pt>
                <c:pt idx="3" formatCode="#,##0.00;&quot;△&quot;#,##0.00;&quot;-&quot;">
                  <c:v>53.61</c:v>
                </c:pt>
                <c:pt idx="4" formatCode="#,##0.00;&quot;△&quot;#,##0.00;&quot;-&quot;">
                  <c:v>53.42</c:v>
                </c:pt>
              </c:numCache>
            </c:numRef>
          </c:val>
        </c:ser>
        <c:dLbls>
          <c:showLegendKey val="0"/>
          <c:showVal val="0"/>
          <c:showCatName val="0"/>
          <c:showSerName val="0"/>
          <c:showPercent val="0"/>
          <c:showBubbleSize val="0"/>
        </c:dLbls>
        <c:gapWidth val="150"/>
        <c:axId val="74917760"/>
        <c:axId val="7493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74917760"/>
        <c:axId val="74932224"/>
      </c:lineChart>
      <c:dateAx>
        <c:axId val="74917760"/>
        <c:scaling>
          <c:orientation val="minMax"/>
        </c:scaling>
        <c:delete val="1"/>
        <c:axPos val="b"/>
        <c:numFmt formatCode="ge" sourceLinked="1"/>
        <c:majorTickMark val="none"/>
        <c:minorTickMark val="none"/>
        <c:tickLblPos val="none"/>
        <c:crossAx val="74932224"/>
        <c:crosses val="autoZero"/>
        <c:auto val="1"/>
        <c:lblOffset val="100"/>
        <c:baseTimeUnit val="years"/>
      </c:dateAx>
      <c:valAx>
        <c:axId val="749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963200"/>
        <c:axId val="749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74963200"/>
        <c:axId val="74965376"/>
      </c:lineChart>
      <c:dateAx>
        <c:axId val="74963200"/>
        <c:scaling>
          <c:orientation val="minMax"/>
        </c:scaling>
        <c:delete val="1"/>
        <c:axPos val="b"/>
        <c:numFmt formatCode="ge" sourceLinked="1"/>
        <c:majorTickMark val="none"/>
        <c:minorTickMark val="none"/>
        <c:tickLblPos val="none"/>
        <c:crossAx val="74965376"/>
        <c:crosses val="autoZero"/>
        <c:auto val="1"/>
        <c:lblOffset val="100"/>
        <c:baseTimeUnit val="years"/>
      </c:dateAx>
      <c:valAx>
        <c:axId val="74965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9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5916.11</c:v>
                </c:pt>
                <c:pt idx="1">
                  <c:v>4740.57</c:v>
                </c:pt>
                <c:pt idx="2">
                  <c:v>3090.44</c:v>
                </c:pt>
                <c:pt idx="3">
                  <c:v>2830.34</c:v>
                </c:pt>
                <c:pt idx="4">
                  <c:v>437.83</c:v>
                </c:pt>
              </c:numCache>
            </c:numRef>
          </c:val>
        </c:ser>
        <c:dLbls>
          <c:showLegendKey val="0"/>
          <c:showVal val="0"/>
          <c:showCatName val="0"/>
          <c:showSerName val="0"/>
          <c:showPercent val="0"/>
          <c:showBubbleSize val="0"/>
        </c:dLbls>
        <c:gapWidth val="150"/>
        <c:axId val="76158848"/>
        <c:axId val="7617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76158848"/>
        <c:axId val="76177408"/>
      </c:lineChart>
      <c:dateAx>
        <c:axId val="76158848"/>
        <c:scaling>
          <c:orientation val="minMax"/>
        </c:scaling>
        <c:delete val="1"/>
        <c:axPos val="b"/>
        <c:numFmt formatCode="ge" sourceLinked="1"/>
        <c:majorTickMark val="none"/>
        <c:minorTickMark val="none"/>
        <c:tickLblPos val="none"/>
        <c:crossAx val="76177408"/>
        <c:crosses val="autoZero"/>
        <c:auto val="1"/>
        <c:lblOffset val="100"/>
        <c:baseTimeUnit val="years"/>
      </c:dateAx>
      <c:valAx>
        <c:axId val="76177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1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466.67</c:v>
                </c:pt>
                <c:pt idx="1">
                  <c:v>412.6</c:v>
                </c:pt>
                <c:pt idx="2">
                  <c:v>346.39</c:v>
                </c:pt>
                <c:pt idx="3">
                  <c:v>353.19</c:v>
                </c:pt>
                <c:pt idx="4">
                  <c:v>326.58999999999997</c:v>
                </c:pt>
              </c:numCache>
            </c:numRef>
          </c:val>
        </c:ser>
        <c:dLbls>
          <c:showLegendKey val="0"/>
          <c:showVal val="0"/>
          <c:showCatName val="0"/>
          <c:showSerName val="0"/>
          <c:showPercent val="0"/>
          <c:showBubbleSize val="0"/>
        </c:dLbls>
        <c:gapWidth val="150"/>
        <c:axId val="76189056"/>
        <c:axId val="762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76189056"/>
        <c:axId val="76211712"/>
      </c:lineChart>
      <c:dateAx>
        <c:axId val="76189056"/>
        <c:scaling>
          <c:orientation val="minMax"/>
        </c:scaling>
        <c:delete val="1"/>
        <c:axPos val="b"/>
        <c:numFmt formatCode="ge" sourceLinked="1"/>
        <c:majorTickMark val="none"/>
        <c:minorTickMark val="none"/>
        <c:tickLblPos val="none"/>
        <c:crossAx val="76211712"/>
        <c:crosses val="autoZero"/>
        <c:auto val="1"/>
        <c:lblOffset val="100"/>
        <c:baseTimeUnit val="years"/>
      </c:dateAx>
      <c:valAx>
        <c:axId val="76211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1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106.75</c:v>
                </c:pt>
                <c:pt idx="1">
                  <c:v>105.24</c:v>
                </c:pt>
                <c:pt idx="2">
                  <c:v>112.58</c:v>
                </c:pt>
                <c:pt idx="3">
                  <c:v>96.44</c:v>
                </c:pt>
                <c:pt idx="4">
                  <c:v>114.39</c:v>
                </c:pt>
              </c:numCache>
            </c:numRef>
          </c:val>
        </c:ser>
        <c:dLbls>
          <c:showLegendKey val="0"/>
          <c:showVal val="0"/>
          <c:showCatName val="0"/>
          <c:showSerName val="0"/>
          <c:showPercent val="0"/>
          <c:showBubbleSize val="0"/>
        </c:dLbls>
        <c:gapWidth val="150"/>
        <c:axId val="77679616"/>
        <c:axId val="776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77679616"/>
        <c:axId val="77689984"/>
      </c:lineChart>
      <c:dateAx>
        <c:axId val="77679616"/>
        <c:scaling>
          <c:orientation val="minMax"/>
        </c:scaling>
        <c:delete val="1"/>
        <c:axPos val="b"/>
        <c:numFmt formatCode="ge" sourceLinked="1"/>
        <c:majorTickMark val="none"/>
        <c:minorTickMark val="none"/>
        <c:tickLblPos val="none"/>
        <c:crossAx val="77689984"/>
        <c:crosses val="autoZero"/>
        <c:auto val="1"/>
        <c:lblOffset val="100"/>
        <c:baseTimeUnit val="years"/>
      </c:dateAx>
      <c:valAx>
        <c:axId val="776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184.47</c:v>
                </c:pt>
                <c:pt idx="1">
                  <c:v>186.09</c:v>
                </c:pt>
                <c:pt idx="2">
                  <c:v>175.02</c:v>
                </c:pt>
                <c:pt idx="3">
                  <c:v>205.38</c:v>
                </c:pt>
                <c:pt idx="4">
                  <c:v>174.58</c:v>
                </c:pt>
              </c:numCache>
            </c:numRef>
          </c:val>
        </c:ser>
        <c:dLbls>
          <c:showLegendKey val="0"/>
          <c:showVal val="0"/>
          <c:showCatName val="0"/>
          <c:showSerName val="0"/>
          <c:showPercent val="0"/>
          <c:showBubbleSize val="0"/>
        </c:dLbls>
        <c:gapWidth val="150"/>
        <c:axId val="77707520"/>
        <c:axId val="1106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77707520"/>
        <c:axId val="110629248"/>
      </c:lineChart>
      <c:dateAx>
        <c:axId val="77707520"/>
        <c:scaling>
          <c:orientation val="minMax"/>
        </c:scaling>
        <c:delete val="1"/>
        <c:axPos val="b"/>
        <c:numFmt formatCode="ge" sourceLinked="1"/>
        <c:majorTickMark val="none"/>
        <c:minorTickMark val="none"/>
        <c:tickLblPos val="none"/>
        <c:crossAx val="110629248"/>
        <c:crosses val="autoZero"/>
        <c:auto val="1"/>
        <c:lblOffset val="100"/>
        <c:baseTimeUnit val="years"/>
      </c:dateAx>
      <c:valAx>
        <c:axId val="1106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60.6</c:v>
                </c:pt>
                <c:pt idx="1">
                  <c:v>58.84</c:v>
                </c:pt>
                <c:pt idx="2">
                  <c:v>58.69</c:v>
                </c:pt>
                <c:pt idx="3">
                  <c:v>57.41</c:v>
                </c:pt>
                <c:pt idx="4">
                  <c:v>57.14</c:v>
                </c:pt>
              </c:numCache>
            </c:numRef>
          </c:val>
        </c:ser>
        <c:dLbls>
          <c:showLegendKey val="0"/>
          <c:showVal val="0"/>
          <c:showCatName val="0"/>
          <c:showSerName val="0"/>
          <c:showPercent val="0"/>
          <c:showBubbleSize val="0"/>
        </c:dLbls>
        <c:gapWidth val="150"/>
        <c:axId val="110651264"/>
        <c:axId val="1106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110651264"/>
        <c:axId val="110657536"/>
      </c:lineChart>
      <c:dateAx>
        <c:axId val="110651264"/>
        <c:scaling>
          <c:orientation val="minMax"/>
        </c:scaling>
        <c:delete val="1"/>
        <c:axPos val="b"/>
        <c:numFmt formatCode="ge" sourceLinked="1"/>
        <c:majorTickMark val="none"/>
        <c:minorTickMark val="none"/>
        <c:tickLblPos val="none"/>
        <c:crossAx val="110657536"/>
        <c:crosses val="autoZero"/>
        <c:auto val="1"/>
        <c:lblOffset val="100"/>
        <c:baseTimeUnit val="years"/>
      </c:dateAx>
      <c:valAx>
        <c:axId val="1106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92.83</c:v>
                </c:pt>
                <c:pt idx="1">
                  <c:v>92.86</c:v>
                </c:pt>
                <c:pt idx="2">
                  <c:v>92.82</c:v>
                </c:pt>
                <c:pt idx="3">
                  <c:v>92.85</c:v>
                </c:pt>
                <c:pt idx="4">
                  <c:v>92.82</c:v>
                </c:pt>
              </c:numCache>
            </c:numRef>
          </c:val>
        </c:ser>
        <c:dLbls>
          <c:showLegendKey val="0"/>
          <c:showVal val="0"/>
          <c:showCatName val="0"/>
          <c:showSerName val="0"/>
          <c:showPercent val="0"/>
          <c:showBubbleSize val="0"/>
        </c:dLbls>
        <c:gapWidth val="150"/>
        <c:axId val="111150592"/>
        <c:axId val="1111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111150592"/>
        <c:axId val="111152512"/>
      </c:lineChart>
      <c:dateAx>
        <c:axId val="111150592"/>
        <c:scaling>
          <c:orientation val="minMax"/>
        </c:scaling>
        <c:delete val="1"/>
        <c:axPos val="b"/>
        <c:numFmt formatCode="ge" sourceLinked="1"/>
        <c:majorTickMark val="none"/>
        <c:minorTickMark val="none"/>
        <c:tickLblPos val="none"/>
        <c:crossAx val="111152512"/>
        <c:crosses val="autoZero"/>
        <c:auto val="1"/>
        <c:lblOffset val="100"/>
        <c:baseTimeUnit val="years"/>
      </c:dateAx>
      <c:valAx>
        <c:axId val="1111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view="pageBreakPreview" zoomScale="70" zoomScaleNormal="70" zoomScaleSheetLayoutView="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7.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　久米島町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8296</v>
      </c>
      <c r="AJ8" s="56"/>
      <c r="AK8" s="56"/>
      <c r="AL8" s="56"/>
      <c r="AM8" s="56"/>
      <c r="AN8" s="56"/>
      <c r="AO8" s="56"/>
      <c r="AP8" s="57"/>
      <c r="AQ8" s="47">
        <f>データ!R6</f>
        <v>63.65</v>
      </c>
      <c r="AR8" s="47"/>
      <c r="AS8" s="47"/>
      <c r="AT8" s="47"/>
      <c r="AU8" s="47"/>
      <c r="AV8" s="47"/>
      <c r="AW8" s="47"/>
      <c r="AX8" s="47"/>
      <c r="AY8" s="47">
        <f>データ!S6</f>
        <v>130.34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61.8</v>
      </c>
      <c r="K10" s="47"/>
      <c r="L10" s="47"/>
      <c r="M10" s="47"/>
      <c r="N10" s="47"/>
      <c r="O10" s="47"/>
      <c r="P10" s="47"/>
      <c r="Q10" s="47"/>
      <c r="R10" s="47">
        <f>データ!O6</f>
        <v>99.37</v>
      </c>
      <c r="S10" s="47"/>
      <c r="T10" s="47"/>
      <c r="U10" s="47"/>
      <c r="V10" s="47"/>
      <c r="W10" s="47"/>
      <c r="X10" s="47"/>
      <c r="Y10" s="47"/>
      <c r="Z10" s="75">
        <f>データ!P6</f>
        <v>3218</v>
      </c>
      <c r="AA10" s="75"/>
      <c r="AB10" s="75"/>
      <c r="AC10" s="75"/>
      <c r="AD10" s="75"/>
      <c r="AE10" s="75"/>
      <c r="AF10" s="75"/>
      <c r="AG10" s="75"/>
      <c r="AH10" s="2"/>
      <c r="AI10" s="75">
        <f>データ!T6</f>
        <v>8140</v>
      </c>
      <c r="AJ10" s="75"/>
      <c r="AK10" s="75"/>
      <c r="AL10" s="75"/>
      <c r="AM10" s="75"/>
      <c r="AN10" s="75"/>
      <c r="AO10" s="75"/>
      <c r="AP10" s="75"/>
      <c r="AQ10" s="47">
        <f>データ!U6</f>
        <v>13.21</v>
      </c>
      <c r="AR10" s="47"/>
      <c r="AS10" s="47"/>
      <c r="AT10" s="47"/>
      <c r="AU10" s="47"/>
      <c r="AV10" s="47"/>
      <c r="AW10" s="47"/>
      <c r="AX10" s="47"/>
      <c r="AY10" s="47">
        <f>データ!V6</f>
        <v>616.20000000000005</v>
      </c>
      <c r="AZ10" s="47"/>
      <c r="BA10" s="47"/>
      <c r="BB10" s="47"/>
      <c r="BC10" s="47"/>
      <c r="BD10" s="47"/>
      <c r="BE10" s="47"/>
      <c r="BF10" s="47"/>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24</v>
      </c>
      <c r="BM14" s="70"/>
      <c r="BN14" s="70"/>
      <c r="BO14" s="70"/>
      <c r="BP14" s="70"/>
      <c r="BQ14" s="70"/>
      <c r="BR14" s="70"/>
      <c r="BS14" s="70"/>
      <c r="BT14" s="70"/>
      <c r="BU14" s="70"/>
      <c r="BV14" s="70"/>
      <c r="BW14" s="70"/>
      <c r="BX14" s="70"/>
      <c r="BY14" s="70"/>
      <c r="BZ14" s="71"/>
    </row>
    <row r="15" spans="1:78" ht="13.5" customHeight="1">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104</v>
      </c>
      <c r="BM16" s="91"/>
      <c r="BN16" s="91"/>
      <c r="BO16" s="91"/>
      <c r="BP16" s="91"/>
      <c r="BQ16" s="91"/>
      <c r="BR16" s="91"/>
      <c r="BS16" s="91"/>
      <c r="BT16" s="91"/>
      <c r="BU16" s="91"/>
      <c r="BV16" s="91"/>
      <c r="BW16" s="91"/>
      <c r="BX16" s="91"/>
      <c r="BY16" s="91"/>
      <c r="BZ16" s="9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90"/>
      <c r="BM34" s="91"/>
      <c r="BN34" s="91"/>
      <c r="BO34" s="91"/>
      <c r="BP34" s="91"/>
      <c r="BQ34" s="91"/>
      <c r="BR34" s="91"/>
      <c r="BS34" s="91"/>
      <c r="BT34" s="91"/>
      <c r="BU34" s="91"/>
      <c r="BV34" s="91"/>
      <c r="BW34" s="91"/>
      <c r="BX34" s="91"/>
      <c r="BY34" s="91"/>
      <c r="BZ34" s="92"/>
    </row>
    <row r="35" spans="1:78" ht="13.5" customHeight="1">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90"/>
      <c r="BM35" s="91"/>
      <c r="BN35" s="91"/>
      <c r="BO35" s="91"/>
      <c r="BP35" s="91"/>
      <c r="BQ35" s="91"/>
      <c r="BR35" s="91"/>
      <c r="BS35" s="91"/>
      <c r="BT35" s="91"/>
      <c r="BU35" s="91"/>
      <c r="BV35" s="91"/>
      <c r="BW35" s="91"/>
      <c r="BX35" s="91"/>
      <c r="BY35" s="91"/>
      <c r="BZ35" s="92"/>
    </row>
    <row r="36" spans="1:78" ht="35.2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35.2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29</v>
      </c>
      <c r="BM45" s="70"/>
      <c r="BN45" s="70"/>
      <c r="BO45" s="70"/>
      <c r="BP45" s="70"/>
      <c r="BQ45" s="70"/>
      <c r="BR45" s="70"/>
      <c r="BS45" s="70"/>
      <c r="BT45" s="70"/>
      <c r="BU45" s="70"/>
      <c r="BV45" s="70"/>
      <c r="BW45" s="70"/>
      <c r="BX45" s="70"/>
      <c r="BY45" s="70"/>
      <c r="BZ45" s="7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105</v>
      </c>
      <c r="BM47" s="77"/>
      <c r="BN47" s="77"/>
      <c r="BO47" s="77"/>
      <c r="BP47" s="77"/>
      <c r="BQ47" s="77"/>
      <c r="BR47" s="77"/>
      <c r="BS47" s="77"/>
      <c r="BT47" s="77"/>
      <c r="BU47" s="77"/>
      <c r="BV47" s="77"/>
      <c r="BW47" s="77"/>
      <c r="BX47" s="77"/>
      <c r="BY47" s="77"/>
      <c r="BZ47" s="7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76"/>
      <c r="BM56" s="77"/>
      <c r="BN56" s="77"/>
      <c r="BO56" s="77"/>
      <c r="BP56" s="77"/>
      <c r="BQ56" s="77"/>
      <c r="BR56" s="77"/>
      <c r="BS56" s="77"/>
      <c r="BT56" s="77"/>
      <c r="BU56" s="77"/>
      <c r="BV56" s="77"/>
      <c r="BW56" s="77"/>
      <c r="BX56" s="77"/>
      <c r="BY56" s="77"/>
      <c r="BZ56" s="78"/>
    </row>
    <row r="57" spans="1:78" ht="13.5" customHeight="1">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76"/>
      <c r="BM57" s="77"/>
      <c r="BN57" s="77"/>
      <c r="BO57" s="77"/>
      <c r="BP57" s="77"/>
      <c r="BQ57" s="77"/>
      <c r="BR57" s="77"/>
      <c r="BS57" s="77"/>
      <c r="BT57" s="77"/>
      <c r="BU57" s="77"/>
      <c r="BV57" s="77"/>
      <c r="BW57" s="77"/>
      <c r="BX57" s="77"/>
      <c r="BY57" s="77"/>
      <c r="BZ57" s="78"/>
    </row>
    <row r="58" spans="1:78" ht="9.7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9.7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9.75" customHeight="1">
      <c r="A60" s="2"/>
      <c r="B60" s="66" t="s">
        <v>34</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6"/>
      <c r="BM60" s="77"/>
      <c r="BN60" s="77"/>
      <c r="BO60" s="77"/>
      <c r="BP60" s="77"/>
      <c r="BQ60" s="77"/>
      <c r="BR60" s="77"/>
      <c r="BS60" s="77"/>
      <c r="BT60" s="77"/>
      <c r="BU60" s="77"/>
      <c r="BV60" s="77"/>
      <c r="BW60" s="77"/>
      <c r="BX60" s="77"/>
      <c r="BY60" s="77"/>
      <c r="BZ60" s="78"/>
    </row>
    <row r="61" spans="1:78" ht="13.5" customHeight="1">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6"/>
      <c r="BM61" s="77"/>
      <c r="BN61" s="77"/>
      <c r="BO61" s="77"/>
      <c r="BP61" s="77"/>
      <c r="BQ61" s="77"/>
      <c r="BR61" s="77"/>
      <c r="BS61" s="77"/>
      <c r="BT61" s="77"/>
      <c r="BU61" s="77"/>
      <c r="BV61" s="77"/>
      <c r="BW61" s="77"/>
      <c r="BX61" s="77"/>
      <c r="BY61" s="77"/>
      <c r="BZ61" s="78"/>
    </row>
    <row r="62" spans="1:78" ht="6.7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35</v>
      </c>
      <c r="BM64" s="70"/>
      <c r="BN64" s="70"/>
      <c r="BO64" s="70"/>
      <c r="BP64" s="70"/>
      <c r="BQ64" s="70"/>
      <c r="BR64" s="70"/>
      <c r="BS64" s="70"/>
      <c r="BT64" s="70"/>
      <c r="BU64" s="70"/>
      <c r="BV64" s="70"/>
      <c r="BW64" s="70"/>
      <c r="BX64" s="70"/>
      <c r="BY64" s="70"/>
      <c r="BZ64" s="7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106</v>
      </c>
      <c r="BM66" s="77"/>
      <c r="BN66" s="77"/>
      <c r="BO66" s="77"/>
      <c r="BP66" s="77"/>
      <c r="BQ66" s="77"/>
      <c r="BR66" s="77"/>
      <c r="BS66" s="77"/>
      <c r="BT66" s="77"/>
      <c r="BU66" s="77"/>
      <c r="BV66" s="77"/>
      <c r="BW66" s="77"/>
      <c r="BX66" s="77"/>
      <c r="BY66" s="77"/>
      <c r="BZ66" s="7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76"/>
      <c r="BM79" s="77"/>
      <c r="BN79" s="77"/>
      <c r="BO79" s="77"/>
      <c r="BP79" s="77"/>
      <c r="BQ79" s="77"/>
      <c r="BR79" s="77"/>
      <c r="BS79" s="77"/>
      <c r="BT79" s="77"/>
      <c r="BU79" s="77"/>
      <c r="BV79" s="77"/>
      <c r="BW79" s="77"/>
      <c r="BX79" s="77"/>
      <c r="BY79" s="77"/>
      <c r="BZ79" s="78"/>
    </row>
    <row r="80" spans="1:78" ht="13.5" customHeight="1">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76"/>
      <c r="BM80" s="77"/>
      <c r="BN80" s="77"/>
      <c r="BO80" s="77"/>
      <c r="BP80" s="77"/>
      <c r="BQ80" s="77"/>
      <c r="BR80" s="77"/>
      <c r="BS80" s="77"/>
      <c r="BT80" s="77"/>
      <c r="BU80" s="77"/>
      <c r="BV80" s="77"/>
      <c r="BW80" s="77"/>
      <c r="BX80" s="77"/>
      <c r="BY80" s="77"/>
      <c r="BZ80" s="78"/>
    </row>
    <row r="81" spans="1:78" ht="8.2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8.2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473618</v>
      </c>
      <c r="D6" s="31">
        <f t="shared" si="3"/>
        <v>46</v>
      </c>
      <c r="E6" s="31">
        <f t="shared" si="3"/>
        <v>1</v>
      </c>
      <c r="F6" s="31">
        <f t="shared" si="3"/>
        <v>0</v>
      </c>
      <c r="G6" s="31">
        <f t="shared" si="3"/>
        <v>1</v>
      </c>
      <c r="H6" s="31" t="str">
        <f t="shared" si="3"/>
        <v>沖縄県　久米島町</v>
      </c>
      <c r="I6" s="31" t="str">
        <f t="shared" si="3"/>
        <v>法適用</v>
      </c>
      <c r="J6" s="31" t="str">
        <f t="shared" si="3"/>
        <v>水道事業</v>
      </c>
      <c r="K6" s="31" t="str">
        <f t="shared" si="3"/>
        <v>末端給水事業</v>
      </c>
      <c r="L6" s="31" t="str">
        <f t="shared" si="3"/>
        <v>A8</v>
      </c>
      <c r="M6" s="32" t="str">
        <f t="shared" si="3"/>
        <v>-</v>
      </c>
      <c r="N6" s="32">
        <f t="shared" si="3"/>
        <v>61.8</v>
      </c>
      <c r="O6" s="32">
        <f t="shared" si="3"/>
        <v>99.37</v>
      </c>
      <c r="P6" s="32">
        <f t="shared" si="3"/>
        <v>3218</v>
      </c>
      <c r="Q6" s="32">
        <f t="shared" si="3"/>
        <v>8296</v>
      </c>
      <c r="R6" s="32">
        <f t="shared" si="3"/>
        <v>63.65</v>
      </c>
      <c r="S6" s="32">
        <f t="shared" si="3"/>
        <v>130.34</v>
      </c>
      <c r="T6" s="32">
        <f t="shared" si="3"/>
        <v>8140</v>
      </c>
      <c r="U6" s="32">
        <f t="shared" si="3"/>
        <v>13.21</v>
      </c>
      <c r="V6" s="32">
        <f t="shared" si="3"/>
        <v>616.20000000000005</v>
      </c>
      <c r="W6" s="33">
        <f>IF(W7="",NA(),W7)</f>
        <v>112.76</v>
      </c>
      <c r="X6" s="33">
        <f t="shared" ref="X6:AF6" si="4">IF(X7="",NA(),X7)</f>
        <v>106.43</v>
      </c>
      <c r="Y6" s="33">
        <f t="shared" si="4"/>
        <v>113.78</v>
      </c>
      <c r="Z6" s="33">
        <f t="shared" si="4"/>
        <v>102.56</v>
      </c>
      <c r="AA6" s="33">
        <f t="shared" si="4"/>
        <v>113.17</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5916.11</v>
      </c>
      <c r="AT6" s="33">
        <f t="shared" ref="AT6:BB6" si="6">IF(AT7="",NA(),AT7)</f>
        <v>4740.57</v>
      </c>
      <c r="AU6" s="33">
        <f t="shared" si="6"/>
        <v>3090.44</v>
      </c>
      <c r="AV6" s="33">
        <f t="shared" si="6"/>
        <v>2830.34</v>
      </c>
      <c r="AW6" s="33">
        <f t="shared" si="6"/>
        <v>437.83</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466.67</v>
      </c>
      <c r="BE6" s="33">
        <f t="shared" ref="BE6:BM6" si="7">IF(BE7="",NA(),BE7)</f>
        <v>412.6</v>
      </c>
      <c r="BF6" s="33">
        <f t="shared" si="7"/>
        <v>346.39</v>
      </c>
      <c r="BG6" s="33">
        <f t="shared" si="7"/>
        <v>353.19</v>
      </c>
      <c r="BH6" s="33">
        <f t="shared" si="7"/>
        <v>326.58999999999997</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106.75</v>
      </c>
      <c r="BP6" s="33">
        <f t="shared" ref="BP6:BX6" si="8">IF(BP7="",NA(),BP7)</f>
        <v>105.24</v>
      </c>
      <c r="BQ6" s="33">
        <f t="shared" si="8"/>
        <v>112.58</v>
      </c>
      <c r="BR6" s="33">
        <f t="shared" si="8"/>
        <v>96.44</v>
      </c>
      <c r="BS6" s="33">
        <f t="shared" si="8"/>
        <v>114.39</v>
      </c>
      <c r="BT6" s="33">
        <f t="shared" si="8"/>
        <v>93.43</v>
      </c>
      <c r="BU6" s="33">
        <f t="shared" si="8"/>
        <v>90.17</v>
      </c>
      <c r="BV6" s="33">
        <f t="shared" si="8"/>
        <v>90.69</v>
      </c>
      <c r="BW6" s="33">
        <f t="shared" si="8"/>
        <v>90.64</v>
      </c>
      <c r="BX6" s="33">
        <f t="shared" si="8"/>
        <v>93.66</v>
      </c>
      <c r="BY6" s="32" t="str">
        <f>IF(BY7="","",IF(BY7="-","【-】","【"&amp;SUBSTITUTE(TEXT(BY7,"#,##0.00"),"-","△")&amp;"】"))</f>
        <v>【104.60】</v>
      </c>
      <c r="BZ6" s="33">
        <f>IF(BZ7="",NA(),BZ7)</f>
        <v>184.47</v>
      </c>
      <c r="CA6" s="33">
        <f t="shared" ref="CA6:CI6" si="9">IF(CA7="",NA(),CA7)</f>
        <v>186.09</v>
      </c>
      <c r="CB6" s="33">
        <f t="shared" si="9"/>
        <v>175.02</v>
      </c>
      <c r="CC6" s="33">
        <f t="shared" si="9"/>
        <v>205.38</v>
      </c>
      <c r="CD6" s="33">
        <f t="shared" si="9"/>
        <v>174.58</v>
      </c>
      <c r="CE6" s="33">
        <f t="shared" si="9"/>
        <v>204.24</v>
      </c>
      <c r="CF6" s="33">
        <f t="shared" si="9"/>
        <v>210.28</v>
      </c>
      <c r="CG6" s="33">
        <f t="shared" si="9"/>
        <v>211.08</v>
      </c>
      <c r="CH6" s="33">
        <f t="shared" si="9"/>
        <v>213.52</v>
      </c>
      <c r="CI6" s="33">
        <f t="shared" si="9"/>
        <v>208.21</v>
      </c>
      <c r="CJ6" s="32" t="str">
        <f>IF(CJ7="","",IF(CJ7="-","【-】","【"&amp;SUBSTITUTE(TEXT(CJ7,"#,##0.00"),"-","△")&amp;"】"))</f>
        <v>【164.21】</v>
      </c>
      <c r="CK6" s="33">
        <f>IF(CK7="",NA(),CK7)</f>
        <v>60.6</v>
      </c>
      <c r="CL6" s="33">
        <f t="shared" ref="CL6:CT6" si="10">IF(CL7="",NA(),CL7)</f>
        <v>58.84</v>
      </c>
      <c r="CM6" s="33">
        <f t="shared" si="10"/>
        <v>58.69</v>
      </c>
      <c r="CN6" s="33">
        <f t="shared" si="10"/>
        <v>57.41</v>
      </c>
      <c r="CO6" s="33">
        <f t="shared" si="10"/>
        <v>57.14</v>
      </c>
      <c r="CP6" s="33">
        <f t="shared" si="10"/>
        <v>51.05</v>
      </c>
      <c r="CQ6" s="33">
        <f t="shared" si="10"/>
        <v>50.49</v>
      </c>
      <c r="CR6" s="33">
        <f t="shared" si="10"/>
        <v>49.69</v>
      </c>
      <c r="CS6" s="33">
        <f t="shared" si="10"/>
        <v>49.77</v>
      </c>
      <c r="CT6" s="33">
        <f t="shared" si="10"/>
        <v>49.22</v>
      </c>
      <c r="CU6" s="32" t="str">
        <f>IF(CU7="","",IF(CU7="-","【-】","【"&amp;SUBSTITUTE(TEXT(CU7,"#,##0.00"),"-","△")&amp;"】"))</f>
        <v>【59.80】</v>
      </c>
      <c r="CV6" s="33">
        <f>IF(CV7="",NA(),CV7)</f>
        <v>92.83</v>
      </c>
      <c r="CW6" s="33">
        <f t="shared" ref="CW6:DE6" si="11">IF(CW7="",NA(),CW7)</f>
        <v>92.86</v>
      </c>
      <c r="CX6" s="33">
        <f t="shared" si="11"/>
        <v>92.82</v>
      </c>
      <c r="CY6" s="33">
        <f t="shared" si="11"/>
        <v>92.85</v>
      </c>
      <c r="CZ6" s="33">
        <f t="shared" si="11"/>
        <v>92.82</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31.98</v>
      </c>
      <c r="DH6" s="33">
        <f t="shared" ref="DH6:DP6" si="12">IF(DH7="",NA(),DH7)</f>
        <v>33.049999999999997</v>
      </c>
      <c r="DI6" s="33">
        <f t="shared" si="12"/>
        <v>33.950000000000003</v>
      </c>
      <c r="DJ6" s="33">
        <f t="shared" si="12"/>
        <v>34.81</v>
      </c>
      <c r="DK6" s="33">
        <f t="shared" si="12"/>
        <v>67.38</v>
      </c>
      <c r="DL6" s="33">
        <f t="shared" si="12"/>
        <v>33.21</v>
      </c>
      <c r="DM6" s="33">
        <f t="shared" si="12"/>
        <v>34.24</v>
      </c>
      <c r="DN6" s="33">
        <f t="shared" si="12"/>
        <v>35.18</v>
      </c>
      <c r="DO6" s="33">
        <f t="shared" si="12"/>
        <v>36.43</v>
      </c>
      <c r="DP6" s="33">
        <f t="shared" si="12"/>
        <v>46.12</v>
      </c>
      <c r="DQ6" s="32" t="str">
        <f>IF(DQ7="","",IF(DQ7="-","【-】","【"&amp;SUBSTITUTE(TEXT(DQ7,"#,##0.00"),"-","△")&amp;"】"))</f>
        <v>【46.31】</v>
      </c>
      <c r="DR6" s="32">
        <f>IF(DR7="",NA(),DR7)</f>
        <v>0</v>
      </c>
      <c r="DS6" s="32">
        <f t="shared" ref="DS6:EA6" si="13">IF(DS7="",NA(),DS7)</f>
        <v>0</v>
      </c>
      <c r="DT6" s="33">
        <f t="shared" si="13"/>
        <v>53.61</v>
      </c>
      <c r="DU6" s="33">
        <f t="shared" si="13"/>
        <v>53.61</v>
      </c>
      <c r="DV6" s="33">
        <f t="shared" si="13"/>
        <v>53.42</v>
      </c>
      <c r="DW6" s="33">
        <f t="shared" si="13"/>
        <v>6.34</v>
      </c>
      <c r="DX6" s="33">
        <f t="shared" si="13"/>
        <v>6.81</v>
      </c>
      <c r="DY6" s="33">
        <f t="shared" si="13"/>
        <v>8.41</v>
      </c>
      <c r="DZ6" s="33">
        <f t="shared" si="13"/>
        <v>8.7200000000000006</v>
      </c>
      <c r="EA6" s="33">
        <f t="shared" si="13"/>
        <v>9.86</v>
      </c>
      <c r="EB6" s="32" t="str">
        <f>IF(EB7="","",IF(EB7="-","【-】","【"&amp;SUBSTITUTE(TEXT(EB7,"#,##0.00"),"-","△")&amp;"】"))</f>
        <v>【12.42】</v>
      </c>
      <c r="EC6" s="32">
        <f>IF(EC7="",NA(),EC7)</f>
        <v>0</v>
      </c>
      <c r="ED6" s="32">
        <f t="shared" ref="ED6:EL6" si="14">IF(ED7="",NA(),ED7)</f>
        <v>0</v>
      </c>
      <c r="EE6" s="32">
        <f t="shared" si="14"/>
        <v>0</v>
      </c>
      <c r="EF6" s="32">
        <f t="shared" si="14"/>
        <v>0</v>
      </c>
      <c r="EG6" s="32">
        <f t="shared" si="14"/>
        <v>0</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473618</v>
      </c>
      <c r="D7" s="35">
        <v>46</v>
      </c>
      <c r="E7" s="35">
        <v>1</v>
      </c>
      <c r="F7" s="35">
        <v>0</v>
      </c>
      <c r="G7" s="35">
        <v>1</v>
      </c>
      <c r="H7" s="35" t="s">
        <v>93</v>
      </c>
      <c r="I7" s="35" t="s">
        <v>94</v>
      </c>
      <c r="J7" s="35" t="s">
        <v>95</v>
      </c>
      <c r="K7" s="35" t="s">
        <v>96</v>
      </c>
      <c r="L7" s="35" t="s">
        <v>97</v>
      </c>
      <c r="M7" s="36" t="s">
        <v>98</v>
      </c>
      <c r="N7" s="36">
        <v>61.8</v>
      </c>
      <c r="O7" s="36">
        <v>99.37</v>
      </c>
      <c r="P7" s="36">
        <v>3218</v>
      </c>
      <c r="Q7" s="36">
        <v>8296</v>
      </c>
      <c r="R7" s="36">
        <v>63.65</v>
      </c>
      <c r="S7" s="36">
        <v>130.34</v>
      </c>
      <c r="T7" s="36">
        <v>8140</v>
      </c>
      <c r="U7" s="36">
        <v>13.21</v>
      </c>
      <c r="V7" s="36">
        <v>616.20000000000005</v>
      </c>
      <c r="W7" s="36">
        <v>112.76</v>
      </c>
      <c r="X7" s="36">
        <v>106.43</v>
      </c>
      <c r="Y7" s="36">
        <v>113.78</v>
      </c>
      <c r="Z7" s="36">
        <v>102.56</v>
      </c>
      <c r="AA7" s="36">
        <v>113.17</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5916.11</v>
      </c>
      <c r="AT7" s="36">
        <v>4740.57</v>
      </c>
      <c r="AU7" s="36">
        <v>3090.44</v>
      </c>
      <c r="AV7" s="36">
        <v>2830.34</v>
      </c>
      <c r="AW7" s="36">
        <v>437.83</v>
      </c>
      <c r="AX7" s="36">
        <v>1129.9100000000001</v>
      </c>
      <c r="AY7" s="36">
        <v>1197.1099999999999</v>
      </c>
      <c r="AZ7" s="36">
        <v>1002.64</v>
      </c>
      <c r="BA7" s="36">
        <v>1164.51</v>
      </c>
      <c r="BB7" s="36">
        <v>434.72</v>
      </c>
      <c r="BC7" s="36">
        <v>264.16000000000003</v>
      </c>
      <c r="BD7" s="36">
        <v>466.67</v>
      </c>
      <c r="BE7" s="36">
        <v>412.6</v>
      </c>
      <c r="BF7" s="36">
        <v>346.39</v>
      </c>
      <c r="BG7" s="36">
        <v>353.19</v>
      </c>
      <c r="BH7" s="36">
        <v>326.58999999999997</v>
      </c>
      <c r="BI7" s="36">
        <v>540.94000000000005</v>
      </c>
      <c r="BJ7" s="36">
        <v>532.29999999999995</v>
      </c>
      <c r="BK7" s="36">
        <v>520.29999999999995</v>
      </c>
      <c r="BL7" s="36">
        <v>498.27</v>
      </c>
      <c r="BM7" s="36">
        <v>495.76</v>
      </c>
      <c r="BN7" s="36">
        <v>283.72000000000003</v>
      </c>
      <c r="BO7" s="36">
        <v>106.75</v>
      </c>
      <c r="BP7" s="36">
        <v>105.24</v>
      </c>
      <c r="BQ7" s="36">
        <v>112.58</v>
      </c>
      <c r="BR7" s="36">
        <v>96.44</v>
      </c>
      <c r="BS7" s="36">
        <v>114.39</v>
      </c>
      <c r="BT7" s="36">
        <v>93.43</v>
      </c>
      <c r="BU7" s="36">
        <v>90.17</v>
      </c>
      <c r="BV7" s="36">
        <v>90.69</v>
      </c>
      <c r="BW7" s="36">
        <v>90.64</v>
      </c>
      <c r="BX7" s="36">
        <v>93.66</v>
      </c>
      <c r="BY7" s="36">
        <v>104.6</v>
      </c>
      <c r="BZ7" s="36">
        <v>184.47</v>
      </c>
      <c r="CA7" s="36">
        <v>186.09</v>
      </c>
      <c r="CB7" s="36">
        <v>175.02</v>
      </c>
      <c r="CC7" s="36">
        <v>205.38</v>
      </c>
      <c r="CD7" s="36">
        <v>174.58</v>
      </c>
      <c r="CE7" s="36">
        <v>204.24</v>
      </c>
      <c r="CF7" s="36">
        <v>210.28</v>
      </c>
      <c r="CG7" s="36">
        <v>211.08</v>
      </c>
      <c r="CH7" s="36">
        <v>213.52</v>
      </c>
      <c r="CI7" s="36">
        <v>208.21</v>
      </c>
      <c r="CJ7" s="36">
        <v>164.21</v>
      </c>
      <c r="CK7" s="36">
        <v>60.6</v>
      </c>
      <c r="CL7" s="36">
        <v>58.84</v>
      </c>
      <c r="CM7" s="36">
        <v>58.69</v>
      </c>
      <c r="CN7" s="36">
        <v>57.41</v>
      </c>
      <c r="CO7" s="36">
        <v>57.14</v>
      </c>
      <c r="CP7" s="36">
        <v>51.05</v>
      </c>
      <c r="CQ7" s="36">
        <v>50.49</v>
      </c>
      <c r="CR7" s="36">
        <v>49.69</v>
      </c>
      <c r="CS7" s="36">
        <v>49.77</v>
      </c>
      <c r="CT7" s="36">
        <v>49.22</v>
      </c>
      <c r="CU7" s="36">
        <v>59.8</v>
      </c>
      <c r="CV7" s="36">
        <v>92.83</v>
      </c>
      <c r="CW7" s="36">
        <v>92.86</v>
      </c>
      <c r="CX7" s="36">
        <v>92.82</v>
      </c>
      <c r="CY7" s="36">
        <v>92.85</v>
      </c>
      <c r="CZ7" s="36">
        <v>92.82</v>
      </c>
      <c r="DA7" s="36">
        <v>80.81</v>
      </c>
      <c r="DB7" s="36">
        <v>78.7</v>
      </c>
      <c r="DC7" s="36">
        <v>80.010000000000005</v>
      </c>
      <c r="DD7" s="36">
        <v>79.98</v>
      </c>
      <c r="DE7" s="36">
        <v>79.48</v>
      </c>
      <c r="DF7" s="36">
        <v>89.78</v>
      </c>
      <c r="DG7" s="36">
        <v>31.98</v>
      </c>
      <c r="DH7" s="36">
        <v>33.049999999999997</v>
      </c>
      <c r="DI7" s="36">
        <v>33.950000000000003</v>
      </c>
      <c r="DJ7" s="36">
        <v>34.81</v>
      </c>
      <c r="DK7" s="36">
        <v>67.38</v>
      </c>
      <c r="DL7" s="36">
        <v>33.21</v>
      </c>
      <c r="DM7" s="36">
        <v>34.24</v>
      </c>
      <c r="DN7" s="36">
        <v>35.18</v>
      </c>
      <c r="DO7" s="36">
        <v>36.43</v>
      </c>
      <c r="DP7" s="36">
        <v>46.12</v>
      </c>
      <c r="DQ7" s="36">
        <v>46.31</v>
      </c>
      <c r="DR7" s="36">
        <v>0</v>
      </c>
      <c r="DS7" s="36">
        <v>0</v>
      </c>
      <c r="DT7" s="36">
        <v>53.61</v>
      </c>
      <c r="DU7" s="36">
        <v>53.61</v>
      </c>
      <c r="DV7" s="36">
        <v>53.42</v>
      </c>
      <c r="DW7" s="36">
        <v>6.34</v>
      </c>
      <c r="DX7" s="36">
        <v>6.81</v>
      </c>
      <c r="DY7" s="36">
        <v>8.41</v>
      </c>
      <c r="DZ7" s="36">
        <v>8.7200000000000006</v>
      </c>
      <c r="EA7" s="36">
        <v>9.86</v>
      </c>
      <c r="EB7" s="36">
        <v>12.42</v>
      </c>
      <c r="EC7" s="36">
        <v>0</v>
      </c>
      <c r="ED7" s="36">
        <v>0</v>
      </c>
      <c r="EE7" s="36">
        <v>0</v>
      </c>
      <c r="EF7" s="36">
        <v>0</v>
      </c>
      <c r="EG7" s="36">
        <v>0</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沖縄県</cp:lastModifiedBy>
  <cp:lastPrinted>2016-02-17T09:21:41Z</cp:lastPrinted>
  <dcterms:created xsi:type="dcterms:W3CDTF">2016-01-18T04:57:45Z</dcterms:created>
  <dcterms:modified xsi:type="dcterms:W3CDTF">2016-02-17T09:22:04Z</dcterms:modified>
</cp:coreProperties>
</file>