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520Df5d\課内sv\審査班pc\☆国土利用計画法要綱・要領集\00 要綱改正\20260401\04_市町村あて送付\"/>
    </mc:Choice>
  </mc:AlternateContent>
  <xr:revisionPtr revIDLastSave="0" documentId="13_ncr:1_{1E1CDD0D-4F0E-4037-9113-6C597E5C8F01}" xr6:coauthVersionLast="47" xr6:coauthVersionMax="47" xr10:uidLastSave="{00000000-0000-0000-0000-000000000000}"/>
  <workbookProtection workbookAlgorithmName="SHA-512" workbookHashValue="lAEcqo2IBTFd5Ks+tzWuL+yyCv5W54oDxtNHulebj1GW7VHmD8ZEszRkxjo7mOoDzgFbP0NgKCVvoj1vcESfgg==" workbookSaltValue="oSeV/gwZlZQPNX/sixc96A==" workbookSpinCount="100000" lockStructure="1"/>
  <bookViews>
    <workbookView xWindow="-19310" yWindow="-110" windowWidth="19420" windowHeight="103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2"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<sst xmlns="http://schemas.openxmlformats.org/spreadsheetml/2006/main" count="19921" uniqueCount="11191">
  <si>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</si>
  <si>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</si>
  <si>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</si>
  <si>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</si>
  <si>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</si>
  <si>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</si>
  <si>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</si>
  <si>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</si>
  <si>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</si>
  <si>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</si>
  <si>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</si>
  <si>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</si>
  <si>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</si>
  <si>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</si>
  <si>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</si>
  <si>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</si>
  <si>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</si>
  <si>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</si>
  <si>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</si>
  <si>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</si>
  <si>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</si>
  <si>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</si>
  <si>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</si>
  <si>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</si>
  <si>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</si>
  <si>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</si>
  <si>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</si>
  <si>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</si>
  <si>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</si>
  <si>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</si>
  <si>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</si>
  <si>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</si>
  <si>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</si>
  <si>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</si>
  <si>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</si>
  <si>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</si>
  <si>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</si>
  <si>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</si>
  <si>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</si>
  <si>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</si>
  <si>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</si>
  <si>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</si>
  <si>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</si>
  <si>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</si>
  <si>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</si>
  <si>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</si>
  <si>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</si>
  <si>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</si>
  <si>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</si>
  <si>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</si>
  <si>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</si>
  <si>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</si>
  <si>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</si>
  <si>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</si>
  <si>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</si>
  <si>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</si>
  <si>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</si>
  <si>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</si>
  <si>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</si>
  <si>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</si>
  <si>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</si>
  <si>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</si>
  <si>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</si>
  <si>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</si>
  <si>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</si>
  <si>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</si>
  <si>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</si>
  <si>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</si>
  <si>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</si>
  <si>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</si>
  <si>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</si>
  <si>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</si>
  <si>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</si>
  <si>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</si>
  <si>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</si>
  <si>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</si>
  <si>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</si>
  <si>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</si>
  <si>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</si>
  <si>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</si>
  <si>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</si>
  <si>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</si>
  <si>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</si>
  <si>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</si>
  <si>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</si>
  <si>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</si>
  <si>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</si>
  <si>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</si>
  <si>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</si>
  <si>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</si>
  <si>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</si>
  <si>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</si>
  <si>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</si>
  <si>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</si>
  <si>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</si>
  <si>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</si>
  <si>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</si>
  <si>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</si>
  <si>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</si>
  <si>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</si>
  <si>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</si>
  <si>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</si>
  <si>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</si>
  <si>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</si>
  <si>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</si>
  <si>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</si>
  <si>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</si>
  <si>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</si>
  <si>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</si>
  <si>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</si>
  <si>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</si>
  <si>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</si>
  <si>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</si>
  <si>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</si>
  <si>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</si>
  <si>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</si>
  <si>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</si>
  <si>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</si>
  <si>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</si>
  <si>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</si>
  <si>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</si>
  <si>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</si>
  <si>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</si>
  <si>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</si>
  <si>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</si>
  <si>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</si>
  <si>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</si>
  <si>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</si>
  <si>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</si>
  <si>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</si>
  <si>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</si>
  <si>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</si>
  <si>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</si>
  <si>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</si>
  <si>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</si>
  <si>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</si>
  <si>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</si>
  <si>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</si>
  <si>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</si>
  <si>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</si>
  <si>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</si>
  <si>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</si>
  <si>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</si>
  <si>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</si>
  <si>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</si>
  <si>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</si>
  <si>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</si>
  <si>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</si>
  <si>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</si>
  <si>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</si>
  <si>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</si>
  <si>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</si>
  <si>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</si>
  <si>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</si>
  <si>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</si>
  <si>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</si>
  <si>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</si>
  <si>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</si>
  <si>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</si>
  <si>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</si>
  <si>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</si>
  <si>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</si>
  <si>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</si>
  <si>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</si>
  <si>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</si>
  <si>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</si>
  <si>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</si>
  <si>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</si>
  <si>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</si>
  <si>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</si>
  <si>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</si>
  <si>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</si>
  <si>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</si>
  <si>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</si>
  <si>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</si>
  <si>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</si>
  <si>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</si>
  <si>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</si>
  <si>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</si>
  <si>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</si>
  <si>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</si>
  <si>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</si>
  <si>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</si>
  <si>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</si>
  <si>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</si>
  <si>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</si>
  <si>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</si>
  <si>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</si>
  <si>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</si>
  <si>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</si>
  <si>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</si>
  <si>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</si>
  <si>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</si>
  <si>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</si>
  <si>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</si>
  <si>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</si>
  <si>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</si>
  <si>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</si>
  <si>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</si>
  <si>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</si>
  <si>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</si>
  <si>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</si>
  <si>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</si>
  <si>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</si>
  <si>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</si>
  <si>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</si>
  <si>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</si>
  <si>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</si>
  <si>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</si>
  <si>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</si>
  <si>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</si>
  <si>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</si>
  <si>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</si>
  <si>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</si>
  <si>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</si>
  <si>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</si>
  <si>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</si>
  <si>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</si>
  <si>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</si>
  <si>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</si>
  <si>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</si>
  <si>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</si>
  <si>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</si>
  <si>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</si>
  <si>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</si>
  <si>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</si>
  <si>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</si>
  <si>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</si>
  <si>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</si>
  <si>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</si>
  <si>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</si>
  <si>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</si>
  <si>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</si>
  <si>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</si>
  <si>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</si>
  <si>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</si>
  <si>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</si>
  <si>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</si>
  <si>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</si>
  <si>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</si>
  <si>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</si>
  <si>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</si>
  <si>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</si>
  <si>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</si>
  <si>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</si>
  <si>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</si>
  <si>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</si>
  <si>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</si>
  <si>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</si>
  <si>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</si>
  <si>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</si>
  <si>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</si>
  <si>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</si>
  <si>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</si>
  <si>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</si>
  <si>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</si>
  <si>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</si>
  <si>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</si>
  <si>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</si>
  <si>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</si>
  <si>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</si>
  <si>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</si>
  <si>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</si>
  <si>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</si>
  <si>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</si>
  <si>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</si>
  <si>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</si>
  <si>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</si>
  <si>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</si>
  <si>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</si>
  <si>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</si>
  <si>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</si>
  <si>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</si>
  <si>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</si>
  <si>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</si>
  <si>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</si>
  <si>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</si>
  <si>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</si>
  <si>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</si>
  <si>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</si>
  <si>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</si>
  <si>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</si>
  <si>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</si>
  <si>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</si>
  <si>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</si>
  <si>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</si>
  <si>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</si>
  <si>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</si>
  <si>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</si>
  <si>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</si>
  <si>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</si>
  <si>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</si>
  <si>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</si>
  <si>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</si>
  <si>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</si>
  <si>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</si>
  <si>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</si>
  <si>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</si>
  <si>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</si>
  <si>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</si>
  <si>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</si>
  <si>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</si>
  <si>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</si>
  <si>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</si>
  <si>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</si>
  <si>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</si>
  <si>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</si>
  <si>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</si>
  <si>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</si>
  <si>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</si>
  <si>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</si>
  <si>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</si>
  <si>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</si>
  <si>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</si>
  <si>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</si>
  <si>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</si>
  <si>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</si>
  <si>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</si>
  <si>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</si>
  <si>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</si>
  <si>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</si>
  <si>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</si>
  <si>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</si>
  <si>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</si>
  <si>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</si>
  <si>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</si>
  <si>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</si>
  <si>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</si>
  <si>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</si>
  <si>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</si>
  <si>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</si>
  <si>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</si>
  <si>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</si>
  <si>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</si>
  <si>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</si>
  <si>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</si>
  <si>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</si>
  <si>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</si>
  <si>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</si>
  <si>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</si>
  <si>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</si>
  <si>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</si>
  <si>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</si>
  <si>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</si>
  <si>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</si>
  <si>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</si>
  <si>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</si>
  <si>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</si>
  <si>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</si>
  <si>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</si>
  <si>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</si>
  <si>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</si>
  <si>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</si>
  <si>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</si>
  <si>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</si>
  <si>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</si>
  <si>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</si>
  <si>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</si>
  <si>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</si>
  <si>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</si>
  <si>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</si>
  <si>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</si>
  <si>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</si>
  <si>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</si>
  <si>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</si>
  <si>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</si>
  <si>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</si>
  <si>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</si>
  <si>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</si>
  <si>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</si>
  <si>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</si>
  <si>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</si>
  <si>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</si>
  <si>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</si>
  <si>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</si>
  <si>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</si>
  <si>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</si>
  <si>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</si>
  <si>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</si>
  <si>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</si>
  <si>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</si>
  <si>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</si>
  <si>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</si>
  <si>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</si>
  <si>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</si>
  <si>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</si>
  <si>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</si>
  <si>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</si>
  <si>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</si>
  <si>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</si>
  <si>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</si>
  <si>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</si>
  <si>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</si>
  <si>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</si>
  <si>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</si>
  <si>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</si>
  <si>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</si>
  <si>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</si>
  <si>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</si>
  <si>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</si>
  <si>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</si>
  <si>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</si>
  <si>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</si>
  <si>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</si>
  <si>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</si>
  <si>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</si>
  <si>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</si>
  <si>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</si>
  <si>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</si>
  <si>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</si>
  <si>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</si>
  <si>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</si>
  <si>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</si>
  <si>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</si>
  <si>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</si>
  <si>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</si>
  <si>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</si>
  <si>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</si>
  <si>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</si>
  <si>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</si>
  <si>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</si>
  <si>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</si>
  <si>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</si>
  <si>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</si>
  <si>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</si>
  <si>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</si>
  <si>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</si>
  <si>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</si>
  <si>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</si>
  <si>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</si>
  <si>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</si>
  <si>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</si>
  <si>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</si>
  <si>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</si>
  <si>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</si>
  <si>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</si>
  <si>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</si>
  <si>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</si>
  <si>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</si>
  <si>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</si>
  <si>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</si>
  <si>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</si>
  <si>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</si>
  <si>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</si>
  <si>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</si>
  <si>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</si>
  <si>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</si>
  <si>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</si>
  <si>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</si>
  <si>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</si>
  <si>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</si>
  <si>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</si>
  <si>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</si>
  <si>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</si>
  <si>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</si>
  <si>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</si>
  <si>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</si>
  <si>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</si>
  <si>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</si>
  <si>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</si>
  <si>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</si>
  <si>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</si>
  <si>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</si>
  <si>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</si>
  <si>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</si>
  <si>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</si>
  <si>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</si>
  <si>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</si>
  <si>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</si>
  <si>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</si>
  <si>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</si>
  <si>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</si>
  <si>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</si>
  <si>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</si>
  <si>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</si>
  <si>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</si>
  <si>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</si>
  <si>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</si>
  <si>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</si>
  <si>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</si>
  <si>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</si>
  <si>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</si>
  <si>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</si>
  <si>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</si>
  <si>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</si>
  <si>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</si>
  <si>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</si>
  <si>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</si>
  <si>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</si>
  <si>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</si>
  <si>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</si>
  <si>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</si>
  <si>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</si>
  <si>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</si>
  <si>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</si>
  <si>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</si>
  <si>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</si>
  <si>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</si>
  <si>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</si>
  <si>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</si>
  <si>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</si>
  <si>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</si>
  <si>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</si>
  <si>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</si>
  <si>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</si>
  <si>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</si>
  <si>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</si>
  <si>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</si>
  <si>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</si>
  <si>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</si>
  <si>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</si>
  <si>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</si>
  <si>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</si>
  <si>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</si>
  <si>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</si>
  <si>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</si>
  <si>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</si>
  <si>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</si>
  <si>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</si>
  <si>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</si>
  <si>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</si>
  <si>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</si>
  <si>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</si>
  <si>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</si>
  <si>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</si>
  <si>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</si>
  <si>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</si>
  <si>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</si>
  <si>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</si>
  <si>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</si>
  <si>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</si>
  <si>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</si>
  <si>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</si>
  <si>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</si>
  <si>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</si>
  <si>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</si>
  <si>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</si>
  <si>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</si>
  <si>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</si>
  <si>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</si>
  <si>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</si>
  <si>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</si>
  <si>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</si>
  <si>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</si>
  <si>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</si>
  <si>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</si>
  <si>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</si>
  <si>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</si>
  <si>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</si>
  <si>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</si>
  <si>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</si>
  <si>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</si>
  <si>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</si>
  <si>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</si>
  <si>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</si>
  <si>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</si>
  <si>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</si>
  <si>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</si>
  <si>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</si>
  <si>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</si>
  <si>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</si>
  <si>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</si>
  <si>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</si>
  <si>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</si>
  <si>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</si>
  <si>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</si>
  <si>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</si>
  <si>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</si>
  <si>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</si>
  <si>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</si>
  <si>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</si>
  <si>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</si>
  <si>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</si>
  <si>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</si>
  <si>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</si>
  <si>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</si>
  <si>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</si>
  <si>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</si>
  <si>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</si>
  <si>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</si>
  <si>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</si>
  <si>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</si>
  <si>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</si>
  <si>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</si>
  <si>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</si>
  <si>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</si>
  <si>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</si>
  <si>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</si>
  <si>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</si>
  <si>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</si>
  <si>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</si>
  <si>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</si>
  <si>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</si>
  <si>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</si>
  <si>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</si>
  <si>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</si>
  <si>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</si>
  <si>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</si>
  <si>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</si>
  <si>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</si>
  <si>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</si>
  <si>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</si>
  <si>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</si>
  <si>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</si>
  <si>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</si>
  <si>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</si>
  <si>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</si>
  <si>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</si>
  <si>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</si>
  <si>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</si>
  <si>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</si>
  <si>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</si>
  <si>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</si>
  <si>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</si>
  <si>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</si>
  <si>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</si>
  <si>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</si>
  <si>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</si>
  <si>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</si>
  <si>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</si>
  <si>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</si>
  <si>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</si>
  <si>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</si>
  <si>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</si>
  <si>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</si>
  <si>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</si>
  <si>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</si>
  <si>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</si>
  <si>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</si>
  <si>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</si>
  <si>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</si>
  <si>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</si>
  <si>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</si>
  <si>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</si>
  <si>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</si>
  <si>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</si>
  <si>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</si>
  <si>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</si>
  <si>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</si>
  <si>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</si>
  <si>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</si>
  <si>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</si>
  <si>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</si>
  <si>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</si>
  <si>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</si>
  <si>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</si>
  <si>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</si>
  <si>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</si>
  <si>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</si>
  <si>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</si>
  <si>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</si>
  <si>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</si>
  <si>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</si>
  <si>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</si>
  <si>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</si>
  <si>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</si>
  <si>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</si>
  <si>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</si>
  <si>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</si>
  <si>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</si>
  <si>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</si>
  <si>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</si>
  <si>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</si>
  <si>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</si>
  <si>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</si>
  <si>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</si>
  <si>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</si>
  <si>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</si>
  <si>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</si>
  <si>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</si>
  <si>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</si>
  <si>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</si>
  <si>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</si>
  <si>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</si>
  <si>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</si>
  <si>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</si>
  <si>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</si>
  <si>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</si>
  <si>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</si>
  <si>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</si>
  <si>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</si>
  <si>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</si>
  <si>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</si>
  <si>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</si>
  <si>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</si>
  <si>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</si>
  <si>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</si>
  <si>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</si>
  <si>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</si>
  <si>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</si>
  <si>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</si>
  <si>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</si>
  <si>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</si>
  <si>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</si>
  <si>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</si>
  <si>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</si>
  <si>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</si>
  <si>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</si>
  <si>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</si>
  <si>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</si>
  <si>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</si>
  <si>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</si>
  <si>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</si>
  <si>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</si>
  <si>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</si>
  <si>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</si>
  <si>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</si>
  <si>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</si>
  <si>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</si>
  <si>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</si>
  <si>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</si>
  <si>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</si>
  <si>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</si>
  <si>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</si>
  <si>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</si>
  <si>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</si>
  <si>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</si>
  <si>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</si>
  <si>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</si>
  <si>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</si>
  <si>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</si>
  <si>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</si>
  <si>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</si>
  <si>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</si>
  <si>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</si>
  <si>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</si>
  <si>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</si>
  <si>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</si>
  <si>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</si>
  <si>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</si>
  <si>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</si>
  <si>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</si>
  <si>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</si>
  <si>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</si>
  <si>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</si>
  <si>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</si>
  <si>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</si>
  <si>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</si>
  <si>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</si>
  <si>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</si>
  <si>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</si>
  <si>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</si>
  <si>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</si>
  <si>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</si>
  <si>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</si>
  <si>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</si>
  <si>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</si>
  <si>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</si>
  <si>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</si>
  <si>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</si>
  <si>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</si>
  <si>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</si>
  <si>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</si>
  <si>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</si>
  <si>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</si>
  <si>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</si>
  <si>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</si>
  <si>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</si>
  <si>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</si>
  <si>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</si>
  <si>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</si>
  <si>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</si>
  <si>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</si>
  <si>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</si>
  <si>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</si>
  <si>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</si>
  <si>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</si>
  <si>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</si>
  <si>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</si>
  <si>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</si>
  <si>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</si>
  <si>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</si>
  <si>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</si>
  <si>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</si>
  <si>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</si>
  <si>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</si>
  <si>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</si>
  <si>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</si>
  <si>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</si>
  <si>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</si>
  <si>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</si>
  <si>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</si>
  <si>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</si>
  <si>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</si>
  <si>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</si>
  <si>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</si>
  <si>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</si>
  <si>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</si>
  <si>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</si>
  <si>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</si>
  <si>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</si>
  <si>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</si>
  <si>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</si>
  <si>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</si>
  <si>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</si>
  <si>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</si>
  <si>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</si>
  <si>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</si>
  <si>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</si>
  <si>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</si>
  <si>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</si>
  <si>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</si>
  <si>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</si>
  <si>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</si>
  <si>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</si>
  <si>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</si>
  <si>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</si>
  <si>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</si>
  <si>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</si>
  <si>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</si>
  <si>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</si>
  <si>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</si>
  <si>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</si>
  <si>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</si>
  <si>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</si>
  <si>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</si>
  <si>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</si>
  <si>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</si>
  <si>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</si>
  <si>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</si>
  <si>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</si>
  <si>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</si>
  <si>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</si>
  <si>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</si>
  <si>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</si>
  <si>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</si>
  <si>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</si>
  <si>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</si>
  <si>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</si>
  <si>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</si>
  <si>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</si>
  <si>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</si>
  <si>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</si>
  <si>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</si>
  <si>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</si>
  <si>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</si>
  <si>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</si>
  <si>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</si>
  <si>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</si>
  <si>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</si>
  <si>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</si>
  <si>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</si>
  <si>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</si>
  <si>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</si>
  <si>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</si>
  <si>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</si>
  <si>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</si>
  <si>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</si>
  <si>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</si>
  <si>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</si>
  <si>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</si>
  <si>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</si>
  <si>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</si>
  <si>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</si>
  <si>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</si>
  <si>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</si>
  <si>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</si>
  <si>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</si>
  <si>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</si>
  <si>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</si>
  <si>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</si>
  <si>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</si>
  <si>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</si>
  <si>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</si>
  <si>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</si>
  <si>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</si>
  <si>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</si>
  <si>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</si>
  <si>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</si>
  <si>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</si>
  <si>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</si>
  <si>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</si>
  <si>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</si>
  <si>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</si>
  <si>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</si>
  <si>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</si>
  <si>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</si>
  <si>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</si>
  <si>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</si>
  <si>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</si>
  <si>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</si>
  <si>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</si>
  <si>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</si>
  <si>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</si>
  <si>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</si>
  <si>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</si>
  <si>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</si>
  <si>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</si>
  <si>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</si>
  <si>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</si>
  <si>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</si>
  <si>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</si>
  <si>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</si>
  <si>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</si>
  <si>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</si>
  <si>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</si>
  <si>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</si>
  <si>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</si>
  <si>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</si>
  <si>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</si>
  <si>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</si>
  <si>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</si>
  <si>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</si>
  <si>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</si>
  <si>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</si>
  <si>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</si>
  <si>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</si>
  <si>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</si>
  <si>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</si>
  <si>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</si>
  <si>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</si>
  <si>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</si>
  <si>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</si>
  <si>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</si>
  <si>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</si>
  <si>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</si>
  <si>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</si>
  <si>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</si>
  <si>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</si>
  <si>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</si>
  <si>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</si>
  <si>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</si>
  <si>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</si>
  <si>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</si>
  <si>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</si>
  <si>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</si>
  <si>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</si>
  <si>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</si>
  <si>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</si>
  <si>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</si>
  <si>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</si>
  <si>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</si>
  <si>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</si>
  <si>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</si>
  <si>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</si>
  <si>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</si>
  <si>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</si>
  <si>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</si>
  <si>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</si>
  <si>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</si>
  <si>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</si>
  <si>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</si>
  <si>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</si>
  <si>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</si>
  <si>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</si>
  <si>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</si>
  <si>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</si>
  <si>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</si>
  <si>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</si>
  <si>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</si>
  <si>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</si>
  <si>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</si>
  <si>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</si>
  <si>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</si>
  <si>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</si>
  <si>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</si>
  <si>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</si>
  <si>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</si>
  <si>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</si>
  <si>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</si>
  <si>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</si>
  <si>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</si>
  <si>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</si>
  <si>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</si>
  <si>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</si>
  <si>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</si>
  <si>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</si>
  <si>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</si>
  <si>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</si>
  <si>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</si>
  <si>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</si>
  <si>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</si>
  <si>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</si>
  <si>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</si>
  <si>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</si>
  <si>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</si>
  <si>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</si>
  <si>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</si>
  <si>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</si>
  <si>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</si>
  <si>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</si>
  <si>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</si>
  <si>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</si>
  <si>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</si>
  <si>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</si>
  <si>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</si>
  <si>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</si>
  <si>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</si>
  <si>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</si>
  <si>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</si>
  <si>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</si>
  <si>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</si>
  <si>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</si>
  <si>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</si>
  <si>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</si>
  <si>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</si>
  <si>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</si>
  <si>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</si>
  <si>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</si>
  <si>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</si>
  <si>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</si>
  <si>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</si>
  <si>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</si>
  <si>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</si>
  <si>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</si>
  <si>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</si>
  <si>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</si>
  <si>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</si>
  <si>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</si>
  <si>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</si>
  <si>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</si>
  <si>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</si>
  <si>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</si>
  <si>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</si>
  <si>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</si>
  <si>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</si>
  <si>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</si>
  <si>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</si>
  <si>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</si>
  <si>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</si>
  <si>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</si>
  <si>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</si>
  <si>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</si>
  <si>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</si>
  <si>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</si>
  <si>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</si>
  <si>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</si>
  <si>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</si>
  <si>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</si>
  <si>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</si>
  <si>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</si>
  <si>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</si>
  <si>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</si>
  <si>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</si>
  <si>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</si>
  <si>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</si>
  <si>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</si>
  <si>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</si>
  <si>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</si>
  <si>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</si>
  <si>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</si>
  <si>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</si>
  <si>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</si>
  <si>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</si>
  <si>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</si>
  <si>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</si>
  <si>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</si>
  <si>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</si>
  <si>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</si>
  <si>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</si>
  <si>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</si>
  <si>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</si>
  <si>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</si>
  <si>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</si>
  <si>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</si>
  <si>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</si>
  <si>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</si>
  <si>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</si>
  <si>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</si>
  <si>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</si>
  <si>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</si>
  <si>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</si>
  <si>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</si>
  <si>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</si>
  <si>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</si>
  <si>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</si>
  <si>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</si>
  <si>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</si>
  <si>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</si>
  <si>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</si>
  <si>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</si>
  <si>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</si>
  <si>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</si>
  <si>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</si>
  <si>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</si>
  <si>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</si>
  <si>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</si>
  <si>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</si>
  <si>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</si>
  <si>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</si>
  <si>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</si>
  <si>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</si>
  <si>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</si>
  <si>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</si>
  <si>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</si>
  <si>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</si>
  <si>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</si>
  <si>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</si>
  <si>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</si>
  <si>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</si>
  <si>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</si>
  <si>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</si>
  <si>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</si>
  <si>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</si>
  <si>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</si>
  <si>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</si>
  <si>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</si>
  <si>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</si>
  <si>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</si>
  <si>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</si>
  <si>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</si>
  <si>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</si>
  <si>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</si>
  <si>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</si>
  <si>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</si>
  <si>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</si>
  <si>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</si>
  <si>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</si>
  <si>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</si>
  <si>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</si>
  <si>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</si>
  <si>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</si>
  <si>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</si>
  <si>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</si>
  <si>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</si>
  <si>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</si>
  <si>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</si>
  <si>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</si>
  <si>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</si>
  <si>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</si>
  <si>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</si>
  <si>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</si>
  <si>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</si>
  <si>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</si>
  <si>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</si>
  <si>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</si>
  <si>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</si>
  <si>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</si>
  <si>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</si>
  <si>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</si>
  <si>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</si>
  <si>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</si>
  <si>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</si>
  <si>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</si>
  <si>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</si>
  <si>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</si>
  <si>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</si>
  <si>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</si>
  <si>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</si>
  <si>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</si>
  <si>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</si>
  <si>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</si>
  <si>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</si>
  <si>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</si>
  <si>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</si>
  <si>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</si>
  <si>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</si>
  <si>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</si>
  <si>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</si>
  <si>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</si>
  <si>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</si>
  <si>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</si>
  <si>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</si>
  <si>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</si>
  <si>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</si>
  <si>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</si>
  <si>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</si>
  <si>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</si>
  <si>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</si>
  <si>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</si>
  <si>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</si>
  <si>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</si>
  <si>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</si>
  <si>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</si>
  <si>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</si>
  <si>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</si>
  <si>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</si>
  <si>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</si>
  <si>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</si>
  <si>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</si>
  <si>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</si>
  <si>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</si>
  <si>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</si>
  <si>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</si>
  <si>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</si>
  <si>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</si>
  <si>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</si>
  <si>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</si>
  <si>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</si>
  <si>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</si>
  <si>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</si>
  <si>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</si>
  <si>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</si>
  <si>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</si>
  <si>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</si>
  <si>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</si>
  <si>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</si>
  <si>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</si>
  <si>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</si>
  <si>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</si>
  <si>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</si>
  <si>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</si>
  <si>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</si>
  <si>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</si>
  <si>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</si>
  <si>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</si>
  <si>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</si>
  <si>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</si>
  <si>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</si>
  <si>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</si>
  <si>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</si>
  <si>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</si>
  <si>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</si>
  <si>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</si>
  <si>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</si>
  <si>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</si>
  <si>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</si>
  <si>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</si>
  <si>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</si>
  <si>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</si>
  <si>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</si>
  <si>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</si>
  <si>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</si>
  <si>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</si>
  <si>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</si>
  <si>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</si>
  <si>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</si>
  <si>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</si>
  <si>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</si>
  <si>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</si>
  <si>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</si>
  <si>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</si>
  <si>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</si>
  <si>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</si>
  <si>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</si>
  <si>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</si>
  <si>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</si>
  <si>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</si>
  <si>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</si>
  <si>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</si>
  <si>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</si>
  <si>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</si>
  <si>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</si>
  <si>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</si>
  <si>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</si>
  <si>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</si>
  <si>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</si>
  <si>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</si>
  <si>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</si>
  <si>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</si>
  <si>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</si>
  <si>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</si>
  <si>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</si>
  <si>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</si>
  <si>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</si>
  <si>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</si>
  <si>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</si>
  <si>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</si>
  <si>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</si>
  <si>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</si>
  <si>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</si>
  <si>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</si>
  <si>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</si>
  <si>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</si>
  <si>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</si>
  <si>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</si>
  <si>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</si>
  <si>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</si>
  <si>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</si>
  <si>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</si>
  <si>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</si>
  <si>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</si>
  <si>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</si>
  <si>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</si>
  <si>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</si>
  <si>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</si>
  <si>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</si>
  <si>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</si>
  <si>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</si>
  <si>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</si>
  <si>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</si>
  <si>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</si>
  <si>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</si>
  <si>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</si>
  <si>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</si>
  <si>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</si>
  <si>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</si>
  <si>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</si>
  <si>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</si>
  <si>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</si>
  <si>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</si>
  <si>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</si>
  <si>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</si>
  <si>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</si>
  <si>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</si>
  <si>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</si>
  <si>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</si>
  <si>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</si>
  <si>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</si>
  <si>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</si>
  <si>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</si>
  <si>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</si>
  <si>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</si>
  <si>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</si>
  <si>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</si>
  <si>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</si>
  <si>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</si>
  <si>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</si>
  <si>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</si>
  <si>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</si>
  <si>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</si>
  <si>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</si>
  <si>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</si>
  <si>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</si>
  <si>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</si>
  <si>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</si>
  <si>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</si>
  <si>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</si>
  <si>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</si>
  <si>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</si>
  <si>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</si>
  <si>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</si>
  <si>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</si>
  <si>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</si>
  <si>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</si>
  <si>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</si>
  <si>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</si>
  <si>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</si>
  <si>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</si>
  <si>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</si>
  <si>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</si>
  <si>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</si>
  <si>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</si>
  <si>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</si>
  <si>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</si>
  <si>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</si>
  <si>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</si>
  <si>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</si>
  <si>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</si>
  <si>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</si>
  <si>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</si>
  <si>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</si>
  <si>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</si>
  <si>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</si>
  <si>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</si>
  <si>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</si>
  <si>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</si>
  <si>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</si>
  <si>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</si>
  <si>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</si>
  <si>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</si>
  <si>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</si>
  <si>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</si>
  <si>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</si>
  <si>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</si>
  <si>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</si>
  <si>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</si>
  <si>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</si>
  <si>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</si>
  <si>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</si>
  <si>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</si>
  <si>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</si>
  <si>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</si>
  <si>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</si>
  <si>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</si>
  <si>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</si>
  <si>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</si>
  <si>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</si>
  <si>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</si>
  <si>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</si>
  <si>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</si>
  <si>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</si>
  <si>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</si>
  <si>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</si>
  <si>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</si>
  <si>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</si>
  <si>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</si>
  <si>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</si>
  <si>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</si>
  <si>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</si>
  <si>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</si>
  <si>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</si>
  <si>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</si>
  <si>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</si>
  <si>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</si>
  <si>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</si>
  <si>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</si>
  <si>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</si>
  <si>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</si>
  <si>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</si>
  <si>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</si>
  <si>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</si>
  <si>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</si>
  <si>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</si>
  <si>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</si>
  <si>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</si>
  <si>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</si>
  <si>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</si>
  <si>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</si>
  <si>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</si>
  <si>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</si>
  <si>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</si>
  <si>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</si>
  <si>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</si>
  <si>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</si>
  <si>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</si>
  <si>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</si>
  <si>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</si>
  <si>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</si>
  <si>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</si>
  <si>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</si>
  <si>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</si>
  <si>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</si>
  <si>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</si>
  <si>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</si>
  <si>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</si>
  <si>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</si>
  <si>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</si>
  <si>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</si>
  <si>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</si>
  <si>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</si>
  <si>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</si>
  <si>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</si>
  <si>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</si>
  <si>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</si>
  <si>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</si>
  <si>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</si>
  <si>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</si>
  <si>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</si>
  <si>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</si>
  <si>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</si>
  <si>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</si>
  <si>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</si>
  <si>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</si>
  <si>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</si>
  <si>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</si>
  <si>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</si>
  <si>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</si>
  <si>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</si>
  <si>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</si>
  <si>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</si>
  <si>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</si>
  <si>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</si>
  <si>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</si>
  <si>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</si>
  <si>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</si>
  <si>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</si>
  <si>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</si>
  <si>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</si>
  <si>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</si>
  <si>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</si>
  <si>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</si>
  <si>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</si>
  <si>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</si>
  <si>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</si>
  <si>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</si>
  <si>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</si>
  <si>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</si>
  <si>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</si>
  <si>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</si>
  <si>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</si>
  <si>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</si>
  <si>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</si>
  <si>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</si>
  <si>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</si>
  <si>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</si>
  <si>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</si>
  <si>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</si>
  <si>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</si>
  <si>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</si>
  <si>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</si>
  <si>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</si>
  <si>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</si>
  <si>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</si>
  <si>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</si>
  <si>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</si>
  <si>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</si>
  <si>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</si>
  <si>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</si>
  <si>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</si>
  <si>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</si>
  <si>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</si>
  <si>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</si>
  <si>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</si>
  <si>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</si>
  <si>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</si>
  <si>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</si>
  <si>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</si>
  <si>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</si>
  <si>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</si>
  <si>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</si>
  <si>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</si>
  <si>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</si>
  <si>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</si>
  <si>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</si>
  <si>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</si>
  <si>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</si>
  <si>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</si>
  <si>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</si>
  <si>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</si>
  <si>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</si>
  <si>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</si>
  <si>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</si>
  <si>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</si>
  <si>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</si>
  <si>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</si>
  <si>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</si>
  <si>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</si>
  <si>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</si>
  <si>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</si>
  <si>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</si>
  <si>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</si>
  <si>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</si>
  <si>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</si>
  <si>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</si>
  <si>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</si>
  <si>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</si>
  <si>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</si>
  <si>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</si>
  <si>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</si>
  <si>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</si>
  <si>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</si>
  <si>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</si>
  <si>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</si>
  <si>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</si>
  <si>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</si>
  <si>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</si>
  <si>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</si>
  <si>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</si>
  <si>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</si>
  <si>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</si>
  <si>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</si>
  <si>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</si>
  <si>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</si>
  <si>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</si>
  <si>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</si>
  <si>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</si>
  <si>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</si>
  <si>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</si>
  <si>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</si>
  <si>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</si>
  <si>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</si>
  <si>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</si>
  <si>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</si>
  <si>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</si>
  <si>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</si>
  <si>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</si>
  <si>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</si>
  <si>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</si>
  <si>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</si>
  <si>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</si>
  <si>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</si>
  <si>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</si>
  <si>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</si>
  <si>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</si>
  <si>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</si>
  <si>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</si>
  <si>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</si>
  <si>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</si>
  <si>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</si>
  <si>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</si>
  <si>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</si>
  <si>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</si>
  <si>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</si>
  <si>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</si>
  <si>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</si>
  <si>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</si>
  <si>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</si>
  <si>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</si>
  <si>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</si>
  <si>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</si>
  <si>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</si>
  <si>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</si>
  <si>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</si>
  <si>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</si>
  <si>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</si>
  <si>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</si>
  <si>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</si>
  <si>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</si>
  <si>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</si>
  <si>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</si>
  <si>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</si>
  <si>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</si>
  <si>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</si>
  <si>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</si>
  <si>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</si>
  <si>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</si>
  <si>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</si>
  <si>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</si>
  <si>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</si>
  <si>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</si>
  <si>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</si>
  <si>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</si>
  <si>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</si>
  <si>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</si>
  <si>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</si>
  <si>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</si>
  <si>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</si>
  <si>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</si>
  <si>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</si>
  <si>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</si>
  <si>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</si>
  <si>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</si>
  <si>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</si>
  <si>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</si>
  <si>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</si>
  <si>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</si>
  <si>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</si>
  <si>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</si>
  <si>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</si>
  <si>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</si>
  <si>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</si>
  <si>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</si>
  <si>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</si>
  <si>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</si>
  <si>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</si>
  <si>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</si>
  <si>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</si>
  <si>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</si>
  <si>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</si>
  <si>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</si>
  <si>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</si>
  <si>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</si>
  <si>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</si>
  <si>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</si>
  <si>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</si>
  <si>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</si>
  <si>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</si>
  <si>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</si>
  <si>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</si>
  <si>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</si>
  <si>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</si>
  <si>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</si>
  <si>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</si>
  <si>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</si>
  <si>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</si>
  <si>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</si>
  <si>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</si>
  <si>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</si>
  <si>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</si>
  <si>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</si>
  <si>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</si>
  <si>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</si>
  <si>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</si>
  <si>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</si>
  <si>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</si>
  <si>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</si>
  <si>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</si>
  <si>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</si>
  <si>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</si>
  <si>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</si>
  <si>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</si>
  <si>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</si>
  <si>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</si>
  <si>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</si>
  <si>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</si>
  <si>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</si>
  <si>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</si>
  <si>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</si>
  <si>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</si>
  <si>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</si>
  <si>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</si>
  <si>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</si>
  <si>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</si>
  <si>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</si>
  <si>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</si>
  <si>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</si>
  <si>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</si>
  <si>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</si>
  <si>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</si>
  <si>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</si>
  <si>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</si>
  <si>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</si>
  <si>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</si>
  <si>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</si>
  <si>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</si>
  <si>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</si>
  <si>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</si>
  <si>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</si>
  <si>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</si>
  <si>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</si>
  <si>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</si>
  <si>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</si>
  <si>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</si>
  <si>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</si>
  <si>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</si>
  <si>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</si>
  <si>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</si>
  <si>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</si>
  <si>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</si>
  <si>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</si>
  <si>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</si>
  <si>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</si>
  <si>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</si>
  <si>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</si>
  <si>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</si>
  <si>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</si>
  <si>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</si>
  <si>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</si>
  <si>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</si>
  <si>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</si>
  <si>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</si>
  <si>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</si>
  <si>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</si>
  <si>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</si>
  <si>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</si>
  <si>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</si>
  <si>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</si>
  <si>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</si>
  <si>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</si>
  <si>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</si>
  <si>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</si>
  <si>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</si>
  <si>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</si>
  <si>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</si>
  <si>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</si>
  <si>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</si>
  <si>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</si>
  <si>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</si>
  <si>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</si>
  <si>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</si>
  <si>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</si>
  <si>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</si>
  <si>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</si>
  <si>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</si>
  <si>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</si>
  <si>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</si>
  <si>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</si>
  <si>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</si>
  <si>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</si>
  <si>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</si>
  <si>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</si>
  <si>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</si>
  <si>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</si>
  <si>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</si>
  <si>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</si>
  <si>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</si>
  <si>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</si>
  <si>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</si>
  <si>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</si>
  <si>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</si>
  <si>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</si>
  <si>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</si>
  <si>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</si>
  <si>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</si>
  <si>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</si>
  <si>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</si>
  <si>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</si>
  <si>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</si>
  <si>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</si>
  <si>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</si>
  <si>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</si>
  <si>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</si>
  <si>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</si>
  <si>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</si>
  <si>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</si>
  <si>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</si>
  <si>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</si>
  <si>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</si>
  <si>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</si>
  <si>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</si>
  <si>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</si>
  <si>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</si>
  <si>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</si>
  <si>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</si>
  <si>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</si>
  <si>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</si>
  <si>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</si>
  <si>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</si>
  <si>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</si>
  <si>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</si>
  <si>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</si>
  <si>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</si>
  <si>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</si>
  <si>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</si>
  <si>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</si>
  <si>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</si>
  <si>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</si>
  <si>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</si>
  <si>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</si>
  <si>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</si>
  <si>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</si>
  <si>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</si>
  <si>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</si>
  <si>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</si>
  <si>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</si>
  <si>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</si>
  <si>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</si>
  <si>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</si>
  <si>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</si>
  <si>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</si>
  <si>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</si>
  <si>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</si>
  <si>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</si>
  <si>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</si>
  <si>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</si>
  <si>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</si>
  <si>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</si>
  <si>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</si>
  <si>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</si>
  <si>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</si>
  <si>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</si>
  <si>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</si>
  <si>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</si>
  <si>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</si>
  <si>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</si>
  <si>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</si>
  <si>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</si>
  <si>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</si>
  <si>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</si>
  <si>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</si>
  <si>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</si>
  <si>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</si>
  <si>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</si>
  <si>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</si>
  <si>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</si>
  <si>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</si>
  <si>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</si>
  <si>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</si>
  <si>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</si>
  <si>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</si>
  <si>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</si>
  <si>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</si>
  <si>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</si>
  <si>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</si>
  <si>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</si>
  <si>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</si>
  <si>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</si>
  <si>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</si>
  <si>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</si>
  <si>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</si>
  <si>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</si>
  <si>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</si>
  <si>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</si>
  <si>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</si>
  <si>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</si>
  <si>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</si>
  <si>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</si>
  <si>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</si>
  <si>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</si>
  <si>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</si>
  <si>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</si>
  <si>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</si>
  <si>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</si>
  <si>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</si>
  <si>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</si>
  <si>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</si>
  <si>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</si>
  <si>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</si>
  <si>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</si>
  <si>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</si>
  <si>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</si>
  <si>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</si>
  <si>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</si>
  <si>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</si>
  <si>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</si>
  <si>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</si>
  <si>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</si>
  <si>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</si>
  <si>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</si>
  <si>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</si>
  <si>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</si>
  <si>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</si>
  <si>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</si>
  <si>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</si>
  <si>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</si>
  <si>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</si>
  <si>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</si>
  <si>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</si>
  <si>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</si>
  <si>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</si>
  <si>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</si>
  <si>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</si>
  <si>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</si>
  <si>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</si>
  <si>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</si>
  <si>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</si>
  <si>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</si>
  <si>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</si>
  <si>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</si>
  <si>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</si>
  <si>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</si>
  <si>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</si>
  <si>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</si>
  <si>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</si>
  <si>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</si>
  <si>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</si>
  <si>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</si>
  <si>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</si>
  <si>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</si>
  <si>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</si>
  <si>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</si>
  <si>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</si>
  <si>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</si>
  <si>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</si>
  <si>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</si>
  <si>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</si>
  <si>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</si>
  <si>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</si>
  <si>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</si>
  <si>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</si>
  <si>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</si>
  <si>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</si>
  <si>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</si>
  <si>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</si>
  <si>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</si>
  <si>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</si>
  <si>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</si>
  <si>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</si>
  <si>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</si>
  <si>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</si>
  <si>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</si>
  <si>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</si>
  <si>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</si>
  <si>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</si>
  <si>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</si>
  <si>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</si>
  <si>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</si>
  <si>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</si>
  <si>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</si>
  <si>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</si>
  <si>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</si>
  <si>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</si>
  <si>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</si>
  <si>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</si>
  <si>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</si>
  <si>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</si>
  <si>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</si>
  <si>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</si>
  <si>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</si>
  <si>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</si>
  <si>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</si>
  <si>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</si>
  <si>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</si>
  <si>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</si>
  <si>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</si>
  <si>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</si>
  <si>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</si>
  <si>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</si>
  <si>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</si>
  <si>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</si>
  <si>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</si>
  <si>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</si>
  <si>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</si>
  <si>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</si>
  <si>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</si>
  <si>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</si>
  <si>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</si>
  <si>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</si>
  <si>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</si>
  <si>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</si>
  <si>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</si>
  <si>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</si>
  <si>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</si>
  <si>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</si>
  <si>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</si>
  <si>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</si>
  <si>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</si>
  <si>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</si>
  <si>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</si>
  <si>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</si>
  <si>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</si>
  <si>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</si>
  <si>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</si>
  <si>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</si>
  <si>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</si>
  <si>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</si>
  <si>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</si>
  <si>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</si>
  <si>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</si>
  <si>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</si>
  <si>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</si>
  <si>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</si>
  <si>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</si>
  <si>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</si>
  <si>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</si>
  <si>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</si>
  <si>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</si>
  <si>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</si>
  <si>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</si>
  <si>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</si>
  <si>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</si>
  <si>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</si>
  <si>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</si>
  <si>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</si>
  <si>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</si>
  <si>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</si>
  <si>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</si>
  <si>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</si>
  <si>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</si>
  <si>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</si>
  <si>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</si>
  <si>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</si>
  <si>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</si>
  <si>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</si>
  <si>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</si>
  <si>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</si>
  <si>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</si>
  <si>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</si>
  <si>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</si>
  <si>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</si>
  <si>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</si>
  <si>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</si>
  <si>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</si>
  <si>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</si>
  <si>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</si>
  <si>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</si>
  <si>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</si>
  <si>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</si>
  <si>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</si>
  <si>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</si>
  <si>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</si>
  <si>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</si>
  <si>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</si>
  <si>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</si>
  <si>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</si>
  <si>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</si>
  <si>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</si>
  <si>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</si>
  <si>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</si>
  <si>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</si>
  <si>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</si>
  <si>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</si>
  <si>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</si>
  <si>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</si>
  <si>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</si>
  <si>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</si>
  <si>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</si>
  <si>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</si>
  <si>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</si>
  <si>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</si>
  <si>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</si>
  <si>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</si>
  <si>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</si>
  <si>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</si>
  <si>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</si>
  <si>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</si>
  <si>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</si>
  <si>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</si>
  <si>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</si>
  <si>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</si>
  <si>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</si>
  <si>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</si>
  <si>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</si>
  <si>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</si>
  <si>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</si>
  <si>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</si>
  <si>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</si>
  <si>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</si>
  <si>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</si>
  <si>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</si>
  <si>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</si>
  <si>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</si>
  <si>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</si>
  <si>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</si>
  <si>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</si>
  <si>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</si>
  <si>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</si>
  <si>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</si>
  <si>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</si>
  <si>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</si>
  <si>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</si>
  <si>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</si>
  <si>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</si>
  <si>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</si>
  <si>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</si>
  <si>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</si>
  <si>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</si>
  <si>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</si>
  <si>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</si>
  <si>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</si>
  <si>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</si>
  <si>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</si>
  <si>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</si>
  <si>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</si>
  <si>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</si>
  <si>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</si>
  <si>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</si>
  <si>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</si>
  <si>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</si>
  <si>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</si>
  <si>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</si>
  <si>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</si>
  <si>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</si>
  <si>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</si>
  <si>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</si>
  <si>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</si>
  <si>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</si>
  <si>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</si>
  <si>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</si>
  <si>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</si>
  <si>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</si>
  <si>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</si>
  <si>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</si>
  <si>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</si>
  <si>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</si>
  <si>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</si>
  <si>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</si>
  <si>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</si>
  <si>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</si>
  <si>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</si>
  <si>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</si>
  <si>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</si>
  <si>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</si>
  <si>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</si>
  <si>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</si>
  <si>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</si>
  <si>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</si>
  <si>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</si>
  <si>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</si>
  <si>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</si>
  <si>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</si>
  <si>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</si>
  <si>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</si>
  <si>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</si>
  <si>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</si>
  <si>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</si>
  <si>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</si>
  <si>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</si>
  <si>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</si>
  <si>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</si>
  <si>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</si>
  <si>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</si>
  <si>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</si>
  <si>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</si>
  <si>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</si>
  <si>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</si>
  <si>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</si>
  <si>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</si>
  <si>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</si>
  <si>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</si>
  <si>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</si>
  <si>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</si>
  <si>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</si>
  <si>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</si>
  <si>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</si>
  <si>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</si>
  <si>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</si>
  <si>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</si>
  <si>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</si>
  <si>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</si>
  <si>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</si>
  <si>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</si>
  <si>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</si>
  <si>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</si>
  <si>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</si>
  <si>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</si>
  <si>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</si>
  <si>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</si>
  <si>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</si>
  <si>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</si>
  <si>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</si>
  <si>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</si>
  <si>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</si>
  <si>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</si>
  <si>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</si>
  <si>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</si>
  <si>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</si>
  <si>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</si>
  <si>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</si>
  <si>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</si>
  <si>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</si>
  <si>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</si>
  <si>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</si>
  <si>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</si>
  <si>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</si>
  <si>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</si>
  <si>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</si>
  <si>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</si>
  <si>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</si>
  <si>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</si>
  <si>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</si>
  <si>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</si>
  <si>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</si>
  <si>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</si>
  <si>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</si>
  <si>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</si>
  <si>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</si>
  <si>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</si>
  <si>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</si>
  <si>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</si>
  <si>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</si>
  <si>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</si>
  <si>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</si>
  <si>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</si>
  <si>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</si>
  <si>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</si>
  <si>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</si>
  <si>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</si>
  <si>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</si>
  <si>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</si>
  <si>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</si>
  <si>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</si>
  <si>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</si>
  <si>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</si>
  <si>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</si>
  <si>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</si>
  <si>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</si>
  <si>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</si>
  <si>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</si>
  <si>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</si>
  <si>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</si>
  <si>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</si>
  <si>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</si>
  <si>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</si>
  <si>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</si>
  <si>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</si>
  <si>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</si>
  <si>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</si>
  <si>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</si>
  <si>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</si>
  <si>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</si>
  <si>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</si>
  <si>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</si>
  <si>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</si>
  <si>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</si>
  <si>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</si>
  <si>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</si>
  <si>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</si>
  <si>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</si>
  <si>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</si>
  <si>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</si>
  <si>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</si>
  <si>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</si>
  <si>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</si>
  <si>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</si>
  <si>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</si>
  <si>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</si>
  <si>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</si>
  <si>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</si>
  <si>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</si>
  <si>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</si>
  <si>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</si>
  <si>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</si>
  <si>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</si>
  <si>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</si>
  <si>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</si>
  <si>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</si>
  <si>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</si>
  <si>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</si>
  <si>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</si>
  <si>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</si>
  <si>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</si>
  <si>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</si>
  <si>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</si>
  <si>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</si>
  <si>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</si>
  <si>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</si>
  <si>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</si>
  <si>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</si>
  <si>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</si>
  <si>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</si>
  <si>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</si>
  <si>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</si>
  <si>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</si>
  <si>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</si>
  <si>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</si>
  <si>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</si>
  <si>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</si>
  <si>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</si>
  <si>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</si>
  <si>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</si>
  <si>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</si>
  <si>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</si>
  <si>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</si>
  <si>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</si>
  <si>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</si>
  <si>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</si>
  <si>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</si>
  <si>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</si>
  <si>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</si>
  <si>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</si>
  <si>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</si>
  <si>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</si>
  <si>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</si>
  <si>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</si>
  <si>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</si>
  <si>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</si>
  <si>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</si>
  <si>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</si>
  <si>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</si>
  <si>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</si>
  <si>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</si>
  <si>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</si>
  <si>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</si>
  <si>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</si>
  <si>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</si>
  <si>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</si>
  <si>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</si>
  <si>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</si>
  <si>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</si>
  <si>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</si>
  <si>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</si>
  <si>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</si>
  <si>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</si>
  <si>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</si>
  <si>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</si>
  <si>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</si>
  <si>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</si>
  <si>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</si>
  <si>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</si>
  <si>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</si>
  <si>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</si>
  <si>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</si>
  <si>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</si>
  <si>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</si>
  <si>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</si>
  <si>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</si>
  <si>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</si>
  <si>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</si>
  <si>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</si>
  <si>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</si>
  <si>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</si>
  <si>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</si>
  <si>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</si>
  <si>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</si>
  <si>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</si>
  <si>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</si>
  <si>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</si>
  <si>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</si>
  <si>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</si>
  <si>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</si>
  <si>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</si>
  <si>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</si>
  <si>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</si>
  <si>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</si>
  <si>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</si>
  <si>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</si>
  <si>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</si>
  <si>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</si>
  <si>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</si>
  <si>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</si>
  <si>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</si>
  <si>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</si>
  <si>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</si>
  <si>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</si>
  <si>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</si>
  <si>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</si>
  <si>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</si>
  <si>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</si>
  <si>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</si>
  <si>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</si>
  <si>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</si>
  <si>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</si>
  <si>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</si>
  <si>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</si>
  <si>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</si>
  <si>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</si>
  <si>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</si>
  <si>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</si>
  <si>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</si>
  <si>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</si>
  <si>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</si>
  <si>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</si>
  <si>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</si>
  <si>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</si>
  <si>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</si>
  <si>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</si>
  <si>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</si>
  <si>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</si>
  <si>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</si>
  <si>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</si>
  <si>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</si>
  <si>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</si>
  <si>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</si>
  <si>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</si>
  <si>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</si>
  <si>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</si>
  <si>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</si>
  <si>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</si>
  <si>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</si>
  <si>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</si>
  <si>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</si>
  <si>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</si>
  <si>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</si>
  <si>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</si>
  <si>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</si>
  <si>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</si>
  <si>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</si>
  <si>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</si>
  <si>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</si>
  <si>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</si>
  <si>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</si>
  <si>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</si>
  <si>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</si>
  <si>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</si>
  <si>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</si>
  <si>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</si>
  <si>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</si>
  <si>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</si>
  <si>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</si>
  <si>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</si>
  <si>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</si>
  <si>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</si>
  <si>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</si>
  <si>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</si>
  <si>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</si>
  <si>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</si>
  <si>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</si>
  <si>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</si>
  <si>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</si>
  <si>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</si>
  <si>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</si>
  <si>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</si>
  <si>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</si>
  <si>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</si>
  <si>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</si>
  <si>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</si>
  <si>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</si>
  <si>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</si>
  <si>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</si>
  <si>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</si>
  <si>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</si>
  <si>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</si>
  <si>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</si>
  <si>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</si>
  <si>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</si>
  <si>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</si>
  <si>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</si>
  <si>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</si>
  <si>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</si>
  <si>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</si>
  <si>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</si>
  <si>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</si>
  <si>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</si>
  <si>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</si>
  <si>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</si>
  <si>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</si>
  <si>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</si>
  <si>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</si>
  <si>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</si>
  <si>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</si>
  <si>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</si>
  <si>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</si>
  <si>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</si>
  <si>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</si>
  <si>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</si>
  <si>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</si>
  <si>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</si>
  <si>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</si>
  <si>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</si>
  <si>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</si>
  <si>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</si>
  <si>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</si>
  <si>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</si>
  <si>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</si>
  <si>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</si>
  <si>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</si>
  <si>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</si>
  <si>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</si>
  <si>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</si>
  <si>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</si>
  <si>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</si>
  <si>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</si>
  <si>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</si>
  <si>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</si>
  <si>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</si>
  <si>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</si>
  <si>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</si>
  <si>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</si>
  <si>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</si>
  <si>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</si>
  <si>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</si>
  <si>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</si>
  <si>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</si>
  <si>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</si>
  <si>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</si>
  <si>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</si>
  <si>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</si>
  <si>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</si>
  <si>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</si>
  <si>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</si>
  <si>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</si>
  <si>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</si>
  <si>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</si>
  <si>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</si>
  <si>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</si>
  <si>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</si>
  <si>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</si>
  <si>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</si>
  <si>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</si>
  <si>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</si>
  <si>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</si>
  <si>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</si>
  <si>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</si>
  <si>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</si>
  <si>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</si>
  <si>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</si>
  <si>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</si>
  <si>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</si>
  <si>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</si>
  <si>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</si>
  <si>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</si>
  <si>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</si>
  <si>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</si>
  <si>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</si>
  <si>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</si>
  <si>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</si>
  <si>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</si>
  <si>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</si>
  <si>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</si>
  <si>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</si>
  <si>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</si>
  <si>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</si>
  <si>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</si>
  <si>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</si>
  <si>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</si>
  <si>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</si>
  <si>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</si>
  <si>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</si>
  <si>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</si>
  <si>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</si>
  <si>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</si>
  <si>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</si>
  <si>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</si>
  <si>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</si>
  <si>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</si>
  <si>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</si>
  <si>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</si>
  <si>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</si>
  <si>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</si>
  <si>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</si>
  <si>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</si>
  <si>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</si>
  <si>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</si>
  <si>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</si>
  <si>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</si>
  <si>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</si>
  <si>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</si>
  <si>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</si>
  <si>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</si>
  <si>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</si>
  <si>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</si>
  <si>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</si>
  <si>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</si>
  <si>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</si>
  <si>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</si>
  <si>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</si>
  <si>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</si>
  <si>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</si>
  <si>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</si>
  <si>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</si>
  <si>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</si>
  <si>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</si>
  <si>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</si>
  <si>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</si>
  <si>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</si>
  <si>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</si>
  <si>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</si>
  <si>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</si>
  <si>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</si>
  <si>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</si>
  <si>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</si>
  <si>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</si>
  <si>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</si>
  <si>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</si>
  <si>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</si>
  <si>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</si>
  <si>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</si>
  <si>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</si>
  <si>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</si>
  <si>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</si>
  <si>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</si>
  <si>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</si>
  <si>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</si>
  <si>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</si>
  <si>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</si>
  <si>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</si>
  <si>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</si>
  <si>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</si>
  <si>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</si>
  <si>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</si>
  <si>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</si>
  <si>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</si>
  <si>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</si>
  <si>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</si>
  <si>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</si>
  <si>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</si>
  <si>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</si>
  <si>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</si>
  <si>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</si>
  <si>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</si>
  <si>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</si>
  <si>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</si>
  <si>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</si>
  <si>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</si>
  <si>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</si>
  <si>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</si>
  <si>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</si>
  <si>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</si>
  <si>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</si>
  <si>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</si>
  <si>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</si>
  <si>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</si>
  <si>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</si>
  <si>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</si>
  <si>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</si>
  <si>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</si>
  <si>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</si>
  <si>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</si>
  <si>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</si>
  <si>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</si>
  <si>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</si>
  <si>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</si>
  <si>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</si>
  <si>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</si>
  <si>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</si>
  <si>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</si>
  <si>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</si>
  <si>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</si>
  <si>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</si>
  <si>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</si>
  <si>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</si>
  <si>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</si>
  <si>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</si>
  <si>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</si>
  <si>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</si>
  <si>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</si>
  <si>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</si>
  <si>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</si>
  <si>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</si>
  <si>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</si>
  <si>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</si>
  <si>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</si>
  <si>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</si>
  <si>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</si>
  <si>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</si>
  <si>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</si>
  <si>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</si>
  <si>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</si>
  <si>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</si>
  <si>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</si>
  <si>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</si>
  <si>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</si>
  <si>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</si>
  <si>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</si>
  <si>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</si>
  <si>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</si>
  <si>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</si>
  <si>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</si>
  <si>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</si>
  <si>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</si>
  <si>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</si>
  <si>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</si>
  <si>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</si>
  <si>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</si>
  <si>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</si>
  <si>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</si>
  <si>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</si>
  <si>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</si>
  <si>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</si>
  <si>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</si>
  <si>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</si>
  <si>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</si>
  <si>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</si>
  <si>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</si>
  <si>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</si>
  <si>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</si>
  <si>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</si>
  <si>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</si>
  <si>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</si>
  <si>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</si>
  <si>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</si>
  <si>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</si>
  <si>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</si>
  <si>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</si>
  <si>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</si>
  <si>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</si>
  <si>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</si>
  <si>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</si>
  <si>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</si>
  <si>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</si>
  <si>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</si>
  <si>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</si>
  <si>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</si>
  <si>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</si>
  <si>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</si>
  <si>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</si>
  <si>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</si>
  <si>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</si>
  <si>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</si>
  <si>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</si>
  <si>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</si>
  <si>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</si>
  <si>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</si>
  <si>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</si>
  <si>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</si>
  <si>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</si>
  <si>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</si>
  <si>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</si>
  <si>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</si>
  <si>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</si>
  <si>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</si>
  <si>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</si>
  <si>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</si>
  <si>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</si>
  <si>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</si>
  <si>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</si>
  <si>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</si>
  <si>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</si>
  <si>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</si>
  <si>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</si>
  <si>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</si>
  <si>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</si>
  <si>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</si>
  <si>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</si>
  <si>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</si>
  <si>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</si>
  <si>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</si>
  <si>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</si>
  <si>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</si>
  <si>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</si>
  <si>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</si>
  <si>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</si>
  <si>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</si>
  <si>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</si>
  <si>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</si>
  <si>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</si>
  <si>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</si>
  <si>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</si>
  <si>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</si>
  <si>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</si>
  <si>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</si>
  <si>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</si>
  <si>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</si>
  <si>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</si>
  <si>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</si>
  <si>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</si>
  <si>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</si>
  <si>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</si>
  <si>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</si>
  <si>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</si>
  <si>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</si>
  <si>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</si>
  <si>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</si>
  <si>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</si>
  <si>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</si>
  <si>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</si>
  <si>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</si>
  <si>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</si>
  <si>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</si>
  <si>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</si>
  <si>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</si>
  <si>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</si>
  <si>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</si>
  <si>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</si>
  <si>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</si>
  <si>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</si>
  <si>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</si>
  <si>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</si>
  <si>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</si>
  <si>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</si>
  <si>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</si>
  <si>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</si>
  <si>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</si>
  <si>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</si>
  <si>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</si>
  <si>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</si>
  <si>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</si>
  <si>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</si>
  <si>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</si>
  <si>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</si>
  <si>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</si>
  <si>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</si>
  <si>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</si>
  <si>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</si>
  <si>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</si>
  <si>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</si>
  <si>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</si>
  <si>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</si>
  <si>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</si>
  <si>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</si>
  <si>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</si>
  <si>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</si>
  <si>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</si>
  <si>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</si>
  <si>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</si>
  <si>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</si>
  <si>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</si>
  <si>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</si>
  <si>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</si>
  <si>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</si>
  <si>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</si>
  <si>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</si>
  <si>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</si>
  <si>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</si>
  <si>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</si>
  <si>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</si>
  <si>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</si>
  <si>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</si>
  <si>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</si>
  <si>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</si>
  <si>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</si>
  <si>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</si>
  <si>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</si>
  <si>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</si>
  <si>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</si>
  <si>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</si>
  <si>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</si>
  <si>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</si>
  <si>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</si>
  <si>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</si>
  <si>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</si>
  <si>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</si>
  <si>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</si>
  <si>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</si>
  <si>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</si>
  <si>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</si>
  <si>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</si>
  <si>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</si>
  <si>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</si>
  <si>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</si>
  <si>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</si>
  <si>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</si>
  <si>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</si>
  <si>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</si>
  <si>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</si>
  <si>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</si>
  <si>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</si>
  <si>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</si>
  <si>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</si>
  <si>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</si>
  <si>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</si>
  <si>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</si>
  <si>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</si>
  <si>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</si>
  <si>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</si>
  <si>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</si>
  <si>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</si>
  <si>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</si>
  <si>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</si>
  <si>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</si>
  <si>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</si>
  <si>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</si>
  <si>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</si>
  <si>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</si>
  <si>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</si>
  <si>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</si>
  <si>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</si>
  <si>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</si>
  <si>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</si>
  <si>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</si>
  <si>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</si>
  <si>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</si>
  <si>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</si>
  <si>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</si>
  <si>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</si>
  <si>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</si>
  <si>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</si>
  <si>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</si>
  <si>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</si>
  <si>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</si>
  <si>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</si>
  <si>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</si>
  <si>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</si>
  <si>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</si>
  <si>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</si>
  <si>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</si>
  <si>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</si>
  <si>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</si>
  <si>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</si>
  <si>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</si>
  <si>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</si>
  <si>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</si>
  <si>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</si>
  <si>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</si>
  <si>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</si>
  <si>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</si>
  <si>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</si>
  <si>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</si>
  <si>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</si>
  <si>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</si>
  <si>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</si>
  <si>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</si>
  <si>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</si>
  <si>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</si>
  <si>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</si>
  <si>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</si>
  <si>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</si>
  <si>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</si>
  <si>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</si>
  <si>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</si>
  <si>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</si>
  <si>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</si>
  <si>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</si>
  <si>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</si>
  <si>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</si>
  <si>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</si>
  <si>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</si>
  <si>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</si>
  <si>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</si>
  <si>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</si>
  <si>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</si>
  <si>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</si>
  <si>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</si>
  <si>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</si>
  <si>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</si>
  <si>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</si>
  <si>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</si>
  <si>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</si>
  <si>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</si>
  <si>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</si>
  <si>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</si>
  <si>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</si>
  <si>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</si>
  <si>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</si>
  <si>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</si>
  <si>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</si>
  <si>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</si>
  <si>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</si>
  <si>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</si>
  <si>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</si>
  <si>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</si>
  <si>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</si>
  <si>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</si>
  <si>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</si>
  <si>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</si>
  <si>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</si>
  <si>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</si>
  <si>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</si>
  <si>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</si>
  <si>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</si>
  <si>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</si>
  <si>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</si>
  <si>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</si>
  <si>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</si>
  <si>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</si>
  <si>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</si>
  <si>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</si>
  <si>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</si>
  <si>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</si>
  <si>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</si>
  <si>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</si>
  <si>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</si>
  <si>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</si>
  <si>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</si>
  <si>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</si>
  <si>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</si>
  <si>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</si>
  <si>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</si>
  <si>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</si>
  <si>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</si>
  <si>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</si>
  <si>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</si>
  <si>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</si>
  <si>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</si>
  <si>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</si>
  <si>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</si>
  <si>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</si>
  <si>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</si>
  <si>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</si>
  <si>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</si>
  <si>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</si>
  <si>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</si>
  <si>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</si>
  <si>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</si>
  <si>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</si>
  <si>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</si>
  <si>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</si>
  <si>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</si>
  <si>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</si>
  <si>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</si>
  <si>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</si>
  <si>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</si>
  <si>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</si>
  <si>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</si>
  <si>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</si>
  <si>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</si>
  <si>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</si>
  <si>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</si>
  <si>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</si>
  <si>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</si>
  <si>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</si>
  <si>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</si>
  <si>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</si>
  <si>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</si>
  <si>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</si>
  <si>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</si>
  <si>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</si>
  <si>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</si>
  <si>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</si>
  <si>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</si>
  <si>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</si>
  <si>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</si>
  <si>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</si>
  <si>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</si>
  <si>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</si>
  <si>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</si>
  <si>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</si>
  <si>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</si>
  <si>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</si>
  <si>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</si>
  <si>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</si>
  <si>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</si>
  <si>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</si>
  <si>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</si>
  <si>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</si>
  <si>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</si>
  <si>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</si>
  <si>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</si>
  <si>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</si>
  <si>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</si>
  <si>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</si>
  <si>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</si>
  <si>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</si>
  <si>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</si>
  <si>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</si>
  <si>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</si>
  <si>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</si>
  <si>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</si>
  <si>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</si>
  <si>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</si>
  <si>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</si>
  <si>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</si>
  <si>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</si>
  <si>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</si>
  <si>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</si>
  <si>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</si>
  <si>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</si>
  <si>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</si>
  <si>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</si>
  <si>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</si>
  <si>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</si>
  <si>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</si>
  <si>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</si>
  <si>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</si>
  <si>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</si>
  <si>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</si>
  <si>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</si>
  <si>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</si>
  <si>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</si>
  <si>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</si>
  <si>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</si>
  <si>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</si>
  <si>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</si>
  <si>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</si>
  <si>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</si>
  <si>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</si>
  <si>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</si>
  <si>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</si>
  <si>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</si>
  <si>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</si>
  <si>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</si>
  <si>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</si>
  <si>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</si>
  <si>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</si>
  <si>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</si>
  <si>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</si>
  <si>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</si>
  <si>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</si>
  <si>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</si>
  <si>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</si>
  <si>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</si>
  <si>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</si>
  <si>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</si>
  <si>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</si>
  <si>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</si>
  <si>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</si>
  <si>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</si>
  <si>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</si>
  <si>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</si>
  <si>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</si>
  <si>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</si>
  <si>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</si>
  <si>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</si>
  <si>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</si>
  <si>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</si>
  <si>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</si>
  <si>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</si>
  <si>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</si>
  <si>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</si>
  <si>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</si>
  <si>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</si>
  <si>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</si>
  <si>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</si>
  <si>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</si>
  <si>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</si>
  <si>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</si>
  <si>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</si>
  <si>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</si>
  <si>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</si>
  <si>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</si>
  <si>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</si>
  <si>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</si>
  <si>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</si>
  <si>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</si>
  <si>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</si>
  <si>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</si>
  <si>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</si>
  <si>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</si>
  <si>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</si>
  <si>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</si>
  <si>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</si>
  <si>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</si>
  <si>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</si>
  <si>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</si>
  <si>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</si>
  <si>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</si>
  <si>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</si>
  <si>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</si>
  <si>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</si>
  <si>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</si>
  <si>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</si>
  <si>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</si>
  <si>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</si>
  <si>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</si>
  <si>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</si>
  <si>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</si>
  <si>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</si>
  <si>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</si>
  <si>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</si>
  <si>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</si>
  <si>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</si>
  <si>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</si>
  <si>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</si>
  <si>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</si>
  <si>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</si>
  <si>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</si>
  <si>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</si>
  <si>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</si>
  <si>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</si>
  <si>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</si>
  <si>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</si>
  <si>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</si>
  <si>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</si>
  <si>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</si>
  <si>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</si>
  <si>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</si>
  <si>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</si>
  <si>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</si>
  <si>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</si>
  <si>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</si>
  <si>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</si>
  <si>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</si>
  <si>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</si>
  <si>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</si>
  <si>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</si>
  <si>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</si>
  <si>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</si>
  <si>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</si>
  <si>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</si>
  <si>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</si>
  <si>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</si>
  <si>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</si>
  <si>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</si>
  <si>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</si>
  <si>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</si>
  <si>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</si>
  <si>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</si>
  <si>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</si>
  <si>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</si>
  <si>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</si>
  <si>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</si>
  <si>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</si>
  <si>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</si>
  <si>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</si>
  <si>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</si>
  <si>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</si>
  <si>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</si>
  <si>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</si>
  <si>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</si>
  <si>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</si>
  <si>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</si>
  <si>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</si>
  <si>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</si>
  <si>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</si>
  <si>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</si>
  <si>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</si>
  <si>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</si>
  <si>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</si>
  <si>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</si>
  <si>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</si>
  <si>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</si>
  <si>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</si>
  <si>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</si>
  <si>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</si>
  <si>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</si>
  <si>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</si>
  <si>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</si>
  <si>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</si>
  <si>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</si>
  <si>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</si>
  <si>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</si>
  <si>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</si>
  <si>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</si>
  <si>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</si>
  <si>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</si>
  <si>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</si>
  <si>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</si>
  <si>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</si>
  <si>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</si>
  <si>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</si>
  <si>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</si>
  <si>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</si>
  <si>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</si>
  <si>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</si>
  <si>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</si>
  <si>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</si>
  <si>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</si>
  <si>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</si>
  <si>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</si>
  <si>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</si>
  <si>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</si>
  <si>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</si>
  <si>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</si>
  <si>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</si>
  <si>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</si>
  <si>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</si>
  <si>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</si>
  <si>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</si>
  <si>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</si>
  <si>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</si>
  <si>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</si>
  <si>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</si>
  <si>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</si>
  <si>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</si>
  <si>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</si>
  <si>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</si>
  <si>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</si>
  <si>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</si>
  <si>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</si>
  <si>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</si>
  <si>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</si>
  <si>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</si>
  <si>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</si>
  <si>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</si>
  <si>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</si>
  <si>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</si>
  <si>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</si>
  <si>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</si>
  <si>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</si>
  <si>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</si>
  <si>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</si>
  <si>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</si>
  <si>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</si>
  <si>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</si>
  <si>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</si>
  <si>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</si>
  <si>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</si>
  <si>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</si>
  <si>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</si>
  <si>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</si>
  <si>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</si>
  <si>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</si>
  <si>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</si>
  <si>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</si>
  <si>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</si>
  <si>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</si>
  <si>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</si>
  <si>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</si>
  <si>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</si>
  <si>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</si>
  <si>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</si>
  <si>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</si>
  <si>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</si>
  <si>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</si>
  <si>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</si>
  <si>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</si>
  <si>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</si>
  <si>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</si>
  <si>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</si>
  <si>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</si>
  <si>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</si>
  <si>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</si>
  <si>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</si>
  <si>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</si>
  <si>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</si>
  <si>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</si>
  <si>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</si>
  <si>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</si>
  <si>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</si>
  <si>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</si>
  <si>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</si>
  <si>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</si>
  <si>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</si>
  <si>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</si>
  <si>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</si>
  <si>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</si>
  <si>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</si>
  <si>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</si>
  <si>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</si>
  <si>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</si>
  <si>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</si>
  <si>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</si>
  <si>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</si>
  <si>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</si>
  <si>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</si>
  <si>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</si>
  <si>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</si>
  <si>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</si>
  <si>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</si>
  <si>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</si>
  <si>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</si>
  <si>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</si>
  <si>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</si>
  <si>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</si>
  <si>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</si>
  <si>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</si>
  <si>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</si>
  <si>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</si>
  <si>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</si>
  <si>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</si>
  <si>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</si>
  <si>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</si>
  <si>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</si>
  <si>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</si>
  <si>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</si>
  <si>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</si>
  <si>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</si>
  <si>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</si>
  <si>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</si>
  <si>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</si>
  <si>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</si>
  <si>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</si>
  <si>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</si>
  <si>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</si>
  <si>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</si>
  <si>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</si>
  <si>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</si>
  <si>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</si>
  <si>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</si>
  <si>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</si>
  <si>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</si>
  <si>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</si>
  <si>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</si>
  <si>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</si>
  <si>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</si>
  <si>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</si>
  <si>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</si>
  <si>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</si>
  <si>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</si>
  <si>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</si>
  <si>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</si>
  <si>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</si>
  <si>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</si>
  <si>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</si>
  <si>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</si>
  <si>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</si>
  <si>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</si>
  <si>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</si>
  <si>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</si>
  <si>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</si>
  <si>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</si>
  <si>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</si>
  <si>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</si>
  <si>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</si>
  <si>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</si>
  <si>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</si>
  <si>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</si>
  <si>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</si>
  <si>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</si>
  <si>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</si>
  <si>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</si>
  <si>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</si>
  <si>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</si>
  <si>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</si>
  <si>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</si>
  <si>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</si>
  <si>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</si>
  <si>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</si>
  <si>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</si>
  <si>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</si>
  <si>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</si>
  <si>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</si>
  <si>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</si>
  <si>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</si>
  <si>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</si>
  <si>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</si>
  <si>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</si>
  <si>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</si>
  <si>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</si>
  <si>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</si>
  <si>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</si>
  <si>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</si>
  <si>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</si>
  <si>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</si>
  <si>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</si>
  <si>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</si>
  <si>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</si>
  <si>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</si>
  <si>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</si>
  <si>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</si>
  <si>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</si>
  <si>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</si>
  <si>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</si>
  <si>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</si>
  <si>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</si>
  <si>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</si>
  <si>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</si>
  <si>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</si>
  <si>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</si>
  <si>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</si>
  <si>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</si>
  <si>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</si>
  <si>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</si>
  <si>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</si>
  <si>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</si>
  <si>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</si>
  <si>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</si>
  <si>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</si>
  <si>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</si>
  <si>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</si>
  <si>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</si>
  <si>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</si>
  <si>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</si>
  <si>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</si>
  <si>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</si>
  <si>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</si>
  <si>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</si>
  <si>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</si>
  <si>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</si>
  <si>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</si>
  <si>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</si>
  <si>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</si>
  <si>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</si>
  <si>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</si>
  <si>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</si>
  <si>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</si>
  <si>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</si>
  <si>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</si>
  <si>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</si>
  <si>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</si>
  <si>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</si>
  <si>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</si>
  <si>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</si>
  <si>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</si>
  <si>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</si>
  <si>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</si>
  <si>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</si>
  <si>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</si>
  <si>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</si>
  <si>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</si>
  <si>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</si>
  <si>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</si>
  <si>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</si>
  <si>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</si>
  <si>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</si>
  <si>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</si>
  <si>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</si>
  <si>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</si>
  <si>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</si>
  <si>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</si>
  <si>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</si>
  <si>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</si>
  <si>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</si>
  <si>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</si>
  <si>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</si>
  <si>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</si>
  <si>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</si>
  <si>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</si>
  <si>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</si>
  <si>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</si>
  <si>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</si>
  <si>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</si>
  <si>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</si>
  <si>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</si>
  <si>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</si>
  <si>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</si>
  <si>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</si>
  <si>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</si>
  <si>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</si>
  <si>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</si>
  <si>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</si>
  <si>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</si>
  <si>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</si>
  <si>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</si>
  <si>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</si>
  <si>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</si>
  <si>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</si>
  <si>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</si>
  <si>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</si>
  <si>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</si>
  <si>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</si>
  <si>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</si>
  <si>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</si>
  <si>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</si>
  <si>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</si>
  <si>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</si>
  <si>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</si>
  <si>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</si>
  <si>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</si>
  <si>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</si>
  <si>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</si>
  <si>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</si>
  <si>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</si>
  <si>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</si>
  <si>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</si>
  <si>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</si>
  <si>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</si>
  <si>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</si>
  <si>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</si>
  <si>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</si>
  <si>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</si>
  <si>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</si>
  <si>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</si>
  <si>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</si>
  <si>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</si>
  <si>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</si>
  <si>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</si>
  <si>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</si>
  <si>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</si>
  <si>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</si>
  <si>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</si>
  <si>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</si>
  <si>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</si>
  <si>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</si>
  <si>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</si>
  <si>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</si>
  <si>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</si>
  <si>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</si>
  <si>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</si>
  <si>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</si>
  <si>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</si>
  <si>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</si>
  <si>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</si>
  <si>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</si>
  <si>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</si>
  <si>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</si>
  <si>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</si>
  <si>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</si>
  <si>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</si>
  <si>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</si>
  <si>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</si>
  <si>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</si>
  <si>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</si>
  <si>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</si>
  <si>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</si>
  <si>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</si>
  <si>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</si>
  <si>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</si>
  <si>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</si>
  <si>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</si>
  <si>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</si>
  <si>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</si>
  <si>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</si>
  <si>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</si>
  <si>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</si>
  <si>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</si>
  <si>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</si>
  <si>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</si>
  <si>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</si>
  <si>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</si>
  <si>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</si>
  <si>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</si>
  <si>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</si>
  <si>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</si>
  <si>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</si>
  <si>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</si>
  <si>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</si>
  <si>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</si>
  <si>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</si>
  <si>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</si>
  <si>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</si>
  <si>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</si>
  <si>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</si>
  <si>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</si>
  <si>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</si>
  <si>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</si>
  <si>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</si>
  <si>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</si>
  <si>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</si>
  <si>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</si>
  <si>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</si>
  <si>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</si>
  <si>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</si>
  <si>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</si>
  <si>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</si>
  <si>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</si>
  <si>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</si>
  <si>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</si>
  <si>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</si>
  <si>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</si>
  <si>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</si>
  <si>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</si>
  <si>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</si>
  <si>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</si>
  <si>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</si>
  <si>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</si>
  <si>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</si>
  <si>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</si>
  <si>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</si>
  <si>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</si>
  <si>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</si>
  <si>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</si>
  <si>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</si>
  <si>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</si>
  <si>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</si>
  <si>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</si>
  <si>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</si>
  <si>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</si>
  <si>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</si>
  <si>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</si>
  <si>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</si>
  <si>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</si>
  <si>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</si>
  <si>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</si>
  <si>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</si>
  <si>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</si>
  <si>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</si>
  <si>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</si>
  <si>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</si>
  <si>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</si>
  <si>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</si>
  <si>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</si>
  <si>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</si>
  <si>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</si>
  <si>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</si>
  <si>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</si>
  <si>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</si>
  <si>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</si>
  <si>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</si>
  <si>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</si>
  <si>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</si>
  <si>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</si>
  <si>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</si>
  <si>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</si>
  <si>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</si>
  <si>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</si>
  <si>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</si>
  <si>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</si>
  <si>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</si>
  <si>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</si>
  <si>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</si>
  <si>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</si>
  <si>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</si>
  <si>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</si>
  <si>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</si>
  <si>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</si>
  <si>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</si>
  <si>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</si>
  <si>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</si>
  <si>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</si>
  <si>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</si>
  <si>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</si>
  <si>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</si>
  <si>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</si>
  <si>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</si>
  <si>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</si>
  <si>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</si>
  <si>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</si>
  <si>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</si>
  <si>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</si>
  <si>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</si>
  <si>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</si>
  <si>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</si>
  <si>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</si>
  <si>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</si>
  <si>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</si>
  <si>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</si>
  <si>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</si>
  <si>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</si>
  <si>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</si>
  <si>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</si>
  <si>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</si>
  <si>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</si>
  <si>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</si>
  <si>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</si>
  <si>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</si>
  <si>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</si>
  <si>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</si>
  <si>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</si>
  <si>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</si>
  <si>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</si>
  <si>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</si>
  <si>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</si>
  <si>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</si>
  <si>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</si>
  <si>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</si>
  <si>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</si>
  <si>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</si>
  <si>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</si>
  <si>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</si>
  <si>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</si>
  <si>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</si>
  <si>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</si>
  <si>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</si>
  <si>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</si>
  <si>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</si>
  <si>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</si>
  <si>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</si>
  <si>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</si>
  <si>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</si>
  <si>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</si>
  <si>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</si>
  <si>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</si>
  <si>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</si>
  <si>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</si>
  <si>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</si>
  <si>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</si>
  <si>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</si>
  <si>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</si>
  <si>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</si>
  <si>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</si>
  <si>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</si>
  <si>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</si>
  <si>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</si>
  <si>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</si>
  <si>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</si>
  <si>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</si>
  <si>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</si>
  <si>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</si>
  <si>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</si>
  <si>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</si>
  <si>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</si>
  <si>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</si>
  <si>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</si>
  <si>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</si>
  <si>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</si>
  <si>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</si>
  <si>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</si>
  <si>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</si>
  <si>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</si>
  <si>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</si>
  <si>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</si>
  <si>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</si>
  <si>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</si>
  <si>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</si>
  <si>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</si>
  <si>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</si>
  <si>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</si>
  <si>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</si>
  <si>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</si>
  <si>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</si>
  <si>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</si>
  <si>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</si>
  <si>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</si>
  <si>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</si>
  <si>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</si>
  <si>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</si>
  <si>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</si>
  <si>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</si>
  <si>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</si>
  <si>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</si>
  <si>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</si>
  <si>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</si>
  <si>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</si>
  <si>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</si>
  <si>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</si>
  <si>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</si>
  <si>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</si>
  <si>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</si>
  <si>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</si>
  <si>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</si>
  <si>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</si>
  <si>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</si>
  <si>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</si>
  <si>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</si>
  <si>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</si>
  <si>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</si>
  <si>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</si>
  <si>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</si>
  <si>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</si>
  <si>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</si>
  <si>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</si>
  <si>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</si>
  <si>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</si>
  <si>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</si>
  <si>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</si>
  <si>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</si>
  <si>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</si>
  <si>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</si>
  <si>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</si>
  <si>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</si>
  <si>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</si>
  <si>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</si>
  <si>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</si>
  <si>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</si>
  <si>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</si>
  <si>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</si>
  <si>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</si>
  <si>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</si>
  <si>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</si>
  <si>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</si>
  <si>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</si>
  <si>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</si>
  <si>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</si>
  <si>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</si>
  <si>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</si>
  <si>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</si>
  <si>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</si>
  <si>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</si>
  <si>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</si>
  <si>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</si>
  <si>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</si>
  <si>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</si>
  <si>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</si>
  <si>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</si>
  <si>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</si>
  <si>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</si>
  <si>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</si>
  <si>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</si>
  <si>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</si>
  <si>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</si>
  <si>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</si>
  <si>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</si>
  <si>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</si>
  <si>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</si>
  <si>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</si>
  <si>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</si>
  <si>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</si>
  <si>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</si>
  <si>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</si>
  <si>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</si>
  <si>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</si>
  <si>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</si>
  <si>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</si>
  <si>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</si>
  <si>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</si>
  <si>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</si>
  <si>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</si>
  <si>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</si>
  <si>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</si>
  <si>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</si>
  <si>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</si>
  <si>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</si>
  <si>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</si>
  <si>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</si>
  <si>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</si>
  <si>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</si>
  <si>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</si>
  <si>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</si>
  <si>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</si>
  <si>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</si>
  <si>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</si>
  <si>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</si>
  <si>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</si>
  <si>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</si>
  <si>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</si>
  <si>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</si>
  <si>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</si>
  <si>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</si>
  <si>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</si>
  <si>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</si>
  <si>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</si>
  <si>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</si>
  <si>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</si>
  <si>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</si>
  <si>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</si>
  <si>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</si>
  <si>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</si>
  <si>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</si>
  <si>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</si>
  <si>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</si>
  <si>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</si>
  <si>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</si>
  <si>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</si>
  <si>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</si>
  <si>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</si>
  <si>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</si>
  <si>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</si>
  <si>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</si>
  <si>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</si>
  <si>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</si>
  <si>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</si>
  <si>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</si>
  <si>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</si>
  <si>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</si>
  <si>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</si>
  <si>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</si>
  <si>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</si>
  <si>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</si>
  <si>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</si>
  <si>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</si>
  <si>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</si>
  <si>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</si>
  <si>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</si>
  <si>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</si>
  <si>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</si>
  <si>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</si>
  <si>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</si>
  <si>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</si>
  <si>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</si>
  <si>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</si>
  <si>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</si>
  <si>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</si>
  <si>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</si>
  <si>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</si>
  <si>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</si>
  <si>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</si>
  <si>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</si>
  <si>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</si>
  <si>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</si>
  <si>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</si>
  <si>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</si>
  <si>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</si>
  <si>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</si>
  <si>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</si>
  <si>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</si>
  <si>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</si>
  <si>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</si>
  <si>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</si>
  <si>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</si>
  <si>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</si>
  <si>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</si>
  <si>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</si>
  <si>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</si>
  <si>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</si>
  <si>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</si>
  <si>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</si>
  <si>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</si>
  <si>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</si>
  <si>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</si>
  <si>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</si>
  <si>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</si>
  <si>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</si>
  <si>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</si>
  <si>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</si>
  <si>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</si>
  <si>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</si>
  <si>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</si>
  <si>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</si>
  <si>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</si>
  <si>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</si>
  <si>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</si>
  <si>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</si>
  <si>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</si>
  <si>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</si>
  <si>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</si>
  <si>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</si>
  <si>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</si>
  <si>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</si>
  <si>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</si>
  <si>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</si>
  <si>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</si>
  <si>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</si>
  <si>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</si>
  <si>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</si>
  <si>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</si>
  <si>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</si>
  <si>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</si>
  <si>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</si>
  <si>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</si>
  <si>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</si>
  <si>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</si>
  <si>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</si>
  <si>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</si>
  <si>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</si>
  <si>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</si>
  <si>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</si>
  <si>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</si>
  <si>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</si>
  <si>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</si>
  <si>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</si>
  <si>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</si>
  <si>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</si>
  <si>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</si>
  <si>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</si>
  <si>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</si>
  <si>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</si>
  <si>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</si>
  <si>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</si>
  <si>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</si>
  <si>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</si>
  <si>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</si>
  <si>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</si>
  <si>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</si>
  <si>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</si>
  <si>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</si>
  <si>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</si>
  <si>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</si>
  <si>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</si>
  <si>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</si>
  <si>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</si>
  <si>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</si>
  <si>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</si>
  <si>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</si>
  <si>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</si>
  <si>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</si>
  <si>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</si>
  <si>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</si>
  <si>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</si>
  <si>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</si>
  <si>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</si>
  <si>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</si>
  <si>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</si>
  <si>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</si>
  <si>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</si>
  <si>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</si>
  <si>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</si>
  <si>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</si>
  <si>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</si>
  <si>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</si>
  <si>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</si>
  <si>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</si>
  <si>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</si>
  <si>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</si>
  <si>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</si>
  <si>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</si>
  <si>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</si>
  <si>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</si>
  <si>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</si>
  <si>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</si>
  <si>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</si>
  <si>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</si>
  <si>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</si>
  <si>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</si>
  <si>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</si>
  <si>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</si>
  <si>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</si>
  <si>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</si>
  <si>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</si>
  <si>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</si>
  <si>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</si>
  <si>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</si>
  <si>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</si>
  <si>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</si>
  <si>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</si>
  <si>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</si>
  <si>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</si>
  <si>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</si>
  <si>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</si>
  <si>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</si>
  <si>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</si>
  <si>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</si>
  <si>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</si>
  <si>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</si>
  <si>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</si>
  <si>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</si>
  <si>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</si>
  <si>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</si>
  <si>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</si>
  <si>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</si>
  <si>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</si>
  <si>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</si>
  <si>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</si>
  <si>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</si>
  <si>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</si>
  <si>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</si>
  <si>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</si>
  <si>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</si>
  <si>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</si>
  <si>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</si>
  <si>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</si>
  <si>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</si>
  <si>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</si>
  <si>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</si>
  <si>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</si>
  <si>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</si>
  <si>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</si>
  <si>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</si>
  <si>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</si>
  <si>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</si>
  <si>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</si>
  <si>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</si>
  <si>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</si>
  <si>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</si>
  <si>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</si>
  <si>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</si>
  <si>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</si>
  <si>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</si>
  <si>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</si>
  <si>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</si>
  <si>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</si>
  <si>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</si>
  <si>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</si>
  <si>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</si>
  <si>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</si>
  <si>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</si>
  <si>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</si>
  <si>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</si>
  <si>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</si>
  <si>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</si>
  <si>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</si>
  <si>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</si>
  <si>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</si>
  <si>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</si>
  <si>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</si>
  <si>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</si>
  <si>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</si>
  <si>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</si>
  <si>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</si>
  <si>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</si>
  <si>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</si>
  <si>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</si>
  <si>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</si>
  <si>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</si>
  <si>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</si>
  <si>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</si>
  <si>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</si>
  <si>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</si>
  <si>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</si>
  <si>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</si>
  <si>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</si>
  <si>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</si>
  <si>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</si>
  <si>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</si>
  <si>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</si>
  <si>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</si>
  <si>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</si>
  <si>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</si>
  <si>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</si>
  <si>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</si>
  <si>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</si>
  <si>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</si>
  <si>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</si>
  <si>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</si>
  <si>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</si>
  <si>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</si>
  <si>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</si>
  <si>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</si>
  <si>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</si>
  <si>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</si>
  <si>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</si>
  <si>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</si>
  <si>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</si>
  <si>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</si>
  <si>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</si>
  <si>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</si>
  <si>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</si>
  <si>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</si>
  <si>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</si>
  <si>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</si>
  <si>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</si>
  <si>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</si>
  <si>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</si>
  <si>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</si>
  <si>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</si>
  <si>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</si>
  <si>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</si>
  <si>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</si>
  <si>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</si>
  <si>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</si>
  <si>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</si>
  <si>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</si>
  <si>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</si>
  <si>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</si>
  <si>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</si>
  <si>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</si>
  <si>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</si>
  <si>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</si>
  <si>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</si>
  <si>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</si>
  <si>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</si>
  <si>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</si>
  <si>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</si>
  <si>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</si>
  <si>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</si>
  <si>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</si>
  <si>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</si>
  <si>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</si>
  <si>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</si>
  <si>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</si>
  <si>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</si>
  <si>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</si>
  <si>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</si>
  <si>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</si>
  <si>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</si>
  <si>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</si>
  <si>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</si>
  <si>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</si>
  <si>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</si>
  <si>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</si>
  <si>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</si>
  <si>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</si>
  <si>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</si>
  <si>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</si>
  <si>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</si>
  <si>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</si>
  <si>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</si>
  <si>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</si>
  <si>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</si>
  <si>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</si>
  <si>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</si>
  <si>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</si>
  <si>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</si>
  <si>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</si>
  <si>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</si>
  <si>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</si>
  <si>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</si>
  <si>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</si>
  <si>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</si>
  <si>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</si>
  <si>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</si>
  <si>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</si>
  <si>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</si>
  <si>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</si>
  <si>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</si>
  <si>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</si>
  <si>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</si>
  <si>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</si>
  <si>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</si>
  <si>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</si>
  <si>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</si>
  <si>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</si>
  <si>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</si>
  <si>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</si>
  <si>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</si>
  <si>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</si>
  <si>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</si>
  <si>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</si>
  <si>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</si>
  <si>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</si>
  <si>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</si>
  <si>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</si>
  <si>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</si>
  <si>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</si>
  <si>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</si>
  <si>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</si>
  <si>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</si>
  <si>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</si>
  <si>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</si>
  <si>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</si>
  <si>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</si>
  <si>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</si>
  <si>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</si>
  <si>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</si>
  <si>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</si>
  <si>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</si>
  <si>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</si>
  <si>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</si>
  <si>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</si>
  <si>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</si>
  <si>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</si>
  <si>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</si>
  <si>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</si>
  <si>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</si>
  <si>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</si>
  <si>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</si>
  <si>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</si>
  <si>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</si>
  <si>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</si>
  <si>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</si>
  <si>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</si>
  <si>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</si>
  <si>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</si>
  <si>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</si>
  <si>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</si>
  <si>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</si>
  <si>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</si>
  <si>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</si>
  <si>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</si>
  <si>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</si>
  <si>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</si>
  <si>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</si>
  <si>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</si>
  <si>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</si>
  <si>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</si>
  <si>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</si>
  <si>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</si>
  <si>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</si>
  <si>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</si>
  <si>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</si>
  <si>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</si>
  <si>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</si>
  <si>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</si>
  <si>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</si>
  <si>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</si>
  <si>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</si>
  <si>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</si>
  <si>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</si>
  <si>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</si>
  <si>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</si>
  <si>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</si>
  <si>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</si>
  <si>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</si>
  <si>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</si>
  <si>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</si>
  <si>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</si>
  <si>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</si>
  <si>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</si>
  <si>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</si>
  <si>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</si>
  <si>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</si>
  <si>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</si>
  <si>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</si>
  <si>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</si>
  <si>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</si>
  <si>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</si>
  <si>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</si>
  <si>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</si>
  <si>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</si>
  <si>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</si>
  <si>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</si>
  <si>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</si>
  <si>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</si>
  <si>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</si>
  <si>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</si>
  <si>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</si>
  <si>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</si>
  <si>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</si>
  <si>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</si>
  <si>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</si>
  <si>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</si>
  <si>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</si>
  <si>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</si>
  <si>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</si>
  <si>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</si>
  <si>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</si>
  <si>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</si>
  <si>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</si>
  <si>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</si>
  <si>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</si>
  <si>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</si>
  <si>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</si>
  <si>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</si>
  <si>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</si>
  <si>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</si>
  <si>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</si>
  <si>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</si>
  <si>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</si>
  <si>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</si>
  <si>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</si>
  <si>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</si>
  <si>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</si>
  <si>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</si>
  <si>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</si>
  <si>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</si>
  <si>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</si>
  <si>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</si>
  <si>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</si>
  <si>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</si>
  <si>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</si>
  <si>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</si>
  <si>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</si>
  <si>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</si>
  <si>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</si>
  <si>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</si>
  <si>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</si>
  <si>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</si>
  <si>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</si>
  <si>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</si>
  <si>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</si>
  <si>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</si>
  <si>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</si>
  <si>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</si>
  <si>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</si>
  <si>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</si>
  <si>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</si>
  <si>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</si>
  <si>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</si>
  <si>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</si>
  <si>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</si>
  <si>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</si>
  <si>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</si>
  <si>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</si>
  <si>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</si>
  <si>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</si>
  <si>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</si>
  <si>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</si>
  <si>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</si>
  <si>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</si>
  <si>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</si>
  <si>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</si>
  <si>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</si>
  <si>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</si>
  <si>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</si>
  <si>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</si>
  <si>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</si>
  <si>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</si>
  <si>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</si>
  <si>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</si>
  <si>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</si>
  <si>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</si>
  <si>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</si>
  <si>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</si>
  <si>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</si>
  <si>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</si>
  <si>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</si>
  <si>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</si>
  <si>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</si>
  <si>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</si>
  <si>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</si>
  <si>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</si>
  <si>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</si>
  <si>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</si>
  <si>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</si>
  <si>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</si>
  <si>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</si>
  <si>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</si>
  <si>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</si>
  <si>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</si>
  <si>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</si>
  <si>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</si>
  <si>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</si>
  <si>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</si>
  <si>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</si>
  <si>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</si>
  <si>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</si>
  <si>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</si>
  <si>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</si>
  <si>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</si>
  <si>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</si>
  <si>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</si>
  <si>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</si>
  <si>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</si>
  <si>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</si>
  <si>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</si>
  <si>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</si>
  <si>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</si>
  <si>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</si>
  <si>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</si>
  <si>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</si>
  <si>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</si>
  <si>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</si>
  <si>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</si>
  <si>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</si>
  <si>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</si>
  <si>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</si>
  <si>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</si>
  <si>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</si>
  <si>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</si>
  <si>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</si>
  <si>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</si>
  <si>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</si>
  <si>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</si>
  <si>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</si>
  <si>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</si>
  <si>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</si>
  <si>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</si>
  <si>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</si>
  <si>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</si>
  <si>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</si>
  <si>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</si>
  <si>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</si>
  <si>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</si>
  <si>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</si>
  <si>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</si>
  <si>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</si>
  <si>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</si>
  <si>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</si>
  <si>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</si>
  <si>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</si>
  <si>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</si>
  <si>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</si>
  <si>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</si>
  <si>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</si>
  <si>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</si>
  <si>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</si>
  <si>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</si>
  <si>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</si>
  <si>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</si>
  <si>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</si>
  <si>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</si>
  <si>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</si>
  <si>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</si>
  <si>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</si>
  <si>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</si>
  <si>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</si>
  <si>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</si>
  <si>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</si>
  <si>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</si>
  <si>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</si>
  <si>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</si>
  <si>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</si>
  <si>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</si>
  <si>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</si>
  <si>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</si>
  <si>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</si>
  <si>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</si>
  <si>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</si>
  <si>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</si>
  <si>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</si>
  <si>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</si>
  <si>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</si>
  <si>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</si>
  <si>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</si>
  <si>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</si>
  <si>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</si>
  <si>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</si>
  <si>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</si>
  <si>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</si>
  <si>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</si>
  <si>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</si>
  <si>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</si>
  <si>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</si>
  <si>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</si>
  <si>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</si>
  <si>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</si>
  <si>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</si>
  <si>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</si>
  <si>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</si>
  <si>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</si>
  <si>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</si>
  <si>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</si>
  <si>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</si>
  <si>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</si>
  <si>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</si>
  <si>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</si>
  <si>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</si>
  <si>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</si>
  <si>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</si>
  <si>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</si>
  <si>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</si>
  <si>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</si>
  <si>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</si>
  <si>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</si>
  <si>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</si>
  <si>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</si>
  <si>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</si>
  <si>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</si>
  <si>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</si>
  <si>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</si>
  <si>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</si>
  <si>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</si>
  <si>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</si>
  <si>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</si>
  <si>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</si>
  <si>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</si>
  <si>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</si>
  <si>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</si>
  <si>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</si>
  <si>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</si>
  <si>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</si>
  <si>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</si>
  <si>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</si>
  <si>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</si>
  <si>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</si>
  <si>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</si>
  <si>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</si>
  <si>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</si>
  <si>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</si>
  <si>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</si>
  <si>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</si>
  <si>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</si>
  <si>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</si>
  <si>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</si>
  <si>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</si>
  <si>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</si>
  <si>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</si>
  <si>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</si>
  <si>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</si>
  <si>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</si>
  <si>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</si>
  <si>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</si>
  <si>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</si>
  <si>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</si>
  <si>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</si>
  <si>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</si>
  <si>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</si>
  <si>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</si>
  <si>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</si>
  <si>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</si>
  <si>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</si>
  <si>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</si>
  <si>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</si>
  <si>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</si>
  <si>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</si>
  <si>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</si>
  <si>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</si>
  <si>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</si>
  <si>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</si>
  <si>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</si>
  <si>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</si>
  <si>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</si>
  <si>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</si>
  <si>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</si>
  <si>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</si>
  <si>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</si>
  <si>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</si>
  <si>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</si>
  <si>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</si>
  <si>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</si>
  <si>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</si>
  <si>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</si>
  <si>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</si>
  <si>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</si>
  <si>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</si>
  <si>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</si>
  <si>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</si>
  <si>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</si>
  <si>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</si>
  <si>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</si>
  <si>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</si>
  <si>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</si>
  <si>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</si>
  <si>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</si>
  <si>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</si>
  <si>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</si>
  <si>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</si>
  <si>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</si>
  <si>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</si>
  <si>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</si>
  <si>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</si>
  <si>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</si>
  <si>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</si>
  <si>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</si>
  <si>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</si>
  <si>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</si>
  <si>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</si>
  <si>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</si>
  <si>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</si>
  <si>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</si>
  <si>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</si>
  <si>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</si>
  <si>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</si>
  <si>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</si>
  <si>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</si>
  <si>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</si>
  <si>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</si>
  <si>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</si>
  <si>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</si>
  <si>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</si>
  <si>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</si>
  <si>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</si>
  <si>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</si>
  <si>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</si>
  <si>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</si>
  <si>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</si>
  <si>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</si>
  <si>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</si>
  <si>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</si>
  <si>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</si>
  <si>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</si>
  <si>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</si>
  <si>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</si>
  <si>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</si>
  <si>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</si>
  <si>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</si>
  <si>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</si>
  <si>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</si>
  <si>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</si>
  <si>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</si>
  <si>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</si>
  <si>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</si>
  <si>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</si>
  <si>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</si>
  <si>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</si>
  <si>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</si>
  <si>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</si>
  <si>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</si>
  <si>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</si>
  <si>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</si>
  <si>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</si>
  <si>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</si>
  <si>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</si>
  <si>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</si>
  <si>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</si>
  <si>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</si>
  <si>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</si>
  <si>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</si>
  <si>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</si>
  <si>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</si>
  <si>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</si>
  <si>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</si>
  <si>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</si>
  <si>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</si>
  <si>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</si>
  <si>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</si>
  <si>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</si>
  <si>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</si>
  <si>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</si>
  <si>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</si>
  <si>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</si>
  <si>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</si>
  <si>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</si>
  <si>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</si>
  <si>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</si>
  <si>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</si>
  <si>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</si>
  <si>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</si>
  <si>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</si>
  <si>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</si>
  <si>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</si>
  <si>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</si>
  <si>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</si>
  <si>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</si>
  <si>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</si>
  <si>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</si>
  <si>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</si>
  <si>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</si>
  <si>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</si>
  <si>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</si>
  <si>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</si>
  <si>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</si>
  <si>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</si>
  <si>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</si>
  <si>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</si>
  <si>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</si>
  <si>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</si>
  <si>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</si>
  <si>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</si>
  <si>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</si>
  <si>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</si>
  <si>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</si>
  <si>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</si>
  <si>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</si>
  <si>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</si>
  <si>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</si>
  <si>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</si>
  <si>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</si>
  <si>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</si>
  <si>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</si>
  <si>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</si>
  <si>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</si>
  <si>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</si>
  <si>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</si>
  <si>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</si>
  <si>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</si>
  <si>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</si>
  <si>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</si>
  <si>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</si>
  <si>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</si>
  <si>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</si>
  <si>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</si>
  <si>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</si>
  <si>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</si>
  <si>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</si>
  <si>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</si>
  <si>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</si>
  <si>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</si>
  <si>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</si>
  <si>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</si>
  <si>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</si>
  <si>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</si>
  <si>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</si>
  <si>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</si>
  <si>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</si>
  <si>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</si>
  <si>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</si>
  <si>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</si>
  <si>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</si>
  <si>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</si>
  <si>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</si>
  <si>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</si>
  <si>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</si>
  <si>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</si>
  <si>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</si>
  <si>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</si>
  <si>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</si>
  <si>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</si>
  <si>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</si>
  <si>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</si>
  <si>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</si>
  <si>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</si>
  <si>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</si>
  <si>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</si>
  <si>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</si>
  <si>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</si>
  <si>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</si>
  <si>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</si>
  <si>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</si>
  <si>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</si>
  <si>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</si>
  <si>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</si>
  <si>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</si>
  <si>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</si>
  <si>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</si>
  <si>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</si>
  <si>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</si>
  <si>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</si>
  <si>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</si>
  <si>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</si>
  <si>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</si>
  <si>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</si>
  <si>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</si>
  <si>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</si>
  <si>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</si>
  <si>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</si>
  <si>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</si>
  <si>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</si>
  <si>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</si>
  <si>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</si>
  <si>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</si>
  <si>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</si>
  <si>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</si>
  <si>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</si>
  <si>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</si>
  <si>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</si>
  <si>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</si>
  <si>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</si>
  <si>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</si>
  <si>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</si>
  <si>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</si>
  <si>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</si>
  <si>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</si>
  <si>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</si>
  <si>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</si>
  <si>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</si>
  <si>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</si>
  <si>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</si>
  <si>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</si>
  <si>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</si>
  <si>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</si>
  <si>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</si>
  <si>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</si>
  <si>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</si>
  <si>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</si>
  <si>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</si>
  <si>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</si>
  <si>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</si>
  <si>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</si>
  <si>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</si>
  <si>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</si>
  <si>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</si>
  <si>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</si>
  <si>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</si>
  <si>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</si>
  <si>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</si>
  <si>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</si>
  <si>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</si>
  <si>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</si>
  <si>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</si>
  <si>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</si>
  <si>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</si>
  <si>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</si>
  <si>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</si>
  <si>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</si>
  <si>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</si>
  <si>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</si>
  <si>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</si>
  <si>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</si>
  <si>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</si>
  <si>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</si>
  <si>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</si>
  <si>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</si>
  <si>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</si>
  <si>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</si>
  <si>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</si>
  <si>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</si>
  <si>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</si>
  <si>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</si>
  <si>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</si>
  <si>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</si>
  <si>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</si>
  <si>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</si>
  <si>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</si>
  <si>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</si>
  <si>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</si>
  <si>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</si>
  <si>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</si>
  <si>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</si>
  <si>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</si>
  <si>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</si>
  <si>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</si>
  <si>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</si>
  <si>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</si>
  <si>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</si>
  <si>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</si>
  <si>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</si>
  <si>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</si>
  <si>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</si>
  <si>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</si>
  <si>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</si>
  <si>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</si>
  <si>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</si>
  <si>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</si>
  <si>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</si>
  <si>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</si>
  <si>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</si>
  <si>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</si>
  <si>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</si>
  <si>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</si>
  <si>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</si>
  <si>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</si>
  <si>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</si>
  <si>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</si>
  <si>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</si>
  <si>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</si>
  <si>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</si>
  <si>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</si>
  <si>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</si>
  <si>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</si>
  <si>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</si>
  <si>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</si>
  <si>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</si>
  <si>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</si>
  <si>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</si>
  <si>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</si>
  <si>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</si>
  <si>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</si>
  <si>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</si>
  <si>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</si>
  <si>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</si>
  <si>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</si>
  <si>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</si>
  <si>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</si>
  <si>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</si>
  <si>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</si>
  <si>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</si>
  <si>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</si>
  <si>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</si>
  <si>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</si>
  <si>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</si>
  <si>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</si>
  <si>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</si>
  <si>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</si>
  <si>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</si>
  <si>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</si>
  <si>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</si>
  <si>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</si>
  <si>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</si>
  <si>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</si>
  <si>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</si>
  <si>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</si>
  <si>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</si>
  <si>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</si>
  <si>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</si>
  <si>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</si>
  <si>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</si>
  <si>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</si>
  <si>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</si>
  <si>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</si>
  <si>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</si>
  <si>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</si>
  <si>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</si>
  <si>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</si>
  <si>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</si>
  <si>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</si>
  <si>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</si>
  <si>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</si>
  <si>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</si>
  <si>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</si>
  <si>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</si>
  <si>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</si>
  <si>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</si>
  <si>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</si>
  <si>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</si>
  <si>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</si>
  <si>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</si>
  <si>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</si>
  <si>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</si>
  <si>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</si>
  <si>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</si>
  <si>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</si>
  <si>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</si>
  <si>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</si>
  <si>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</si>
  <si>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</si>
  <si>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</si>
  <si>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</si>
  <si>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</si>
  <si>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</si>
  <si>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</si>
  <si>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</si>
  <si>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</si>
  <si>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</si>
  <si>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</si>
  <si>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</si>
  <si>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</si>
  <si>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</si>
  <si>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</si>
  <si>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</si>
  <si>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</si>
  <si>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</si>
  <si>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</si>
  <si>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</si>
  <si>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</si>
  <si>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</si>
  <si>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</si>
  <si>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</si>
  <si>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</si>
  <si>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</si>
  <si>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</si>
  <si>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</si>
  <si>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</si>
  <si>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</si>
  <si>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</si>
  <si>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</si>
  <si>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</si>
  <si>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</si>
  <si>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</si>
  <si>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</si>
  <si>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</si>
  <si>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</si>
  <si>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</si>
  <si>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</si>
  <si>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</si>
  <si>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</si>
  <si>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</si>
  <si>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</si>
  <si>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</si>
  <si>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</si>
  <si>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</si>
  <si>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</si>
  <si>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</si>
  <si>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</si>
  <si>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</si>
  <si>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</si>
  <si>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</si>
  <si>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</si>
  <si>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</si>
  <si>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</si>
  <si>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</si>
  <si>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</si>
  <si>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</si>
  <si>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</si>
  <si>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</si>
  <si>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</si>
  <si>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</si>
  <si>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</si>
  <si>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</si>
  <si>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</si>
  <si>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</si>
  <si>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</si>
  <si>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</si>
  <si>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</si>
  <si>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</si>
  <si>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</si>
  <si>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</si>
  <si>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</si>
  <si>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</si>
  <si>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</si>
  <si>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</si>
  <si>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</si>
  <si>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</si>
  <si>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</si>
  <si>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</si>
  <si>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</si>
  <si>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</si>
  <si>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</si>
  <si>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</si>
  <si>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</si>
  <si>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</si>
  <si>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</si>
  <si>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</si>
  <si>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</si>
  <si>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</si>
  <si>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</si>
  <si>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</si>
  <si>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</si>
  <si>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</si>
  <si>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</si>
  <si>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</si>
  <si>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</si>
  <si>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</si>
  <si>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</si>
  <si>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</si>
  <si>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</si>
  <si>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</si>
  <si>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</si>
  <si>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</si>
  <si>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</si>
  <si>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</si>
  <si>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</si>
  <si>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</si>
  <si>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</si>
  <si>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</si>
  <si>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</si>
  <si>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</si>
  <si>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</si>
  <si>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</si>
  <si>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</si>
  <si>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</si>
  <si>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</si>
  <si>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</si>
  <si>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</si>
  <si>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</si>
  <si>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</si>
  <si>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</si>
  <si>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</si>
  <si>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</si>
  <si>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</si>
  <si>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</si>
  <si>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</si>
  <si>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</si>
  <si>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</si>
  <si>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</si>
  <si>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</si>
  <si>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</si>
  <si>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</si>
  <si>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</si>
  <si>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</si>
  <si>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</si>
  <si>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</si>
  <si>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</si>
  <si>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</si>
  <si>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</si>
  <si>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</si>
  <si>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</si>
  <si>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</si>
  <si>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</si>
  <si>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</si>
  <si>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</si>
  <si>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</si>
  <si>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</si>
  <si>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</si>
  <si>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</si>
  <si>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</si>
  <si>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</si>
  <si>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</si>
  <si>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</si>
  <si>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</si>
  <si>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</si>
  <si>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</si>
  <si>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</si>
  <si>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</si>
  <si>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</si>
  <si>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</si>
  <si>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</si>
  <si>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</si>
  <si>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</si>
  <si>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</si>
  <si>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</si>
  <si>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</si>
  <si>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</si>
  <si>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</si>
  <si>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</si>
  <si>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</si>
  <si>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</si>
  <si>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</si>
  <si>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</si>
  <si>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</si>
  <si>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</si>
  <si>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</si>
  <si>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</si>
  <si>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</si>
  <si>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</si>
  <si>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</si>
  <si>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</si>
  <si>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</si>
  <si>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</si>
  <si>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</si>
  <si>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</si>
  <si>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</si>
  <si>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</si>
  <si>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</si>
  <si>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</si>
  <si>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</si>
  <si>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</si>
  <si>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</si>
  <si>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</si>
  <si>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</si>
  <si>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</si>
  <si>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</si>
  <si>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</si>
  <si>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</si>
  <si>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</si>
  <si>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</si>
  <si>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</si>
  <si>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</si>
  <si>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</si>
  <si>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</si>
  <si>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</si>
  <si>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</si>
  <si>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</si>
  <si>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</si>
  <si>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</si>
  <si>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</si>
  <si>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</si>
  <si>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</si>
  <si>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</si>
  <si>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</si>
  <si>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</si>
  <si>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</si>
  <si>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</si>
  <si>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</si>
  <si>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</si>
  <si>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</si>
  <si>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</si>
  <si>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</si>
  <si>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</si>
  <si>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</si>
  <si>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</si>
  <si>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</si>
  <si>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</si>
  <si>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</si>
  <si>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</si>
  <si>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</si>
  <si>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</si>
  <si>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</si>
  <si>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</si>
  <si>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</si>
  <si>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</si>
  <si>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</si>
  <si>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</si>
  <si>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</si>
  <si>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</si>
  <si>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</si>
  <si>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</si>
  <si>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</si>
  <si>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</si>
  <si>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</si>
  <si>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</si>
  <si>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</si>
  <si>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</si>
  <si>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</si>
  <si>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</si>
  <si>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</si>
  <si>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</si>
  <si>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</si>
  <si>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</si>
  <si>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</si>
  <si>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</si>
  <si>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</si>
  <si>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</si>
  <si>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</si>
  <si>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</si>
  <si>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</si>
  <si>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</si>
  <si>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</si>
  <si>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</si>
  <si>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</si>
  <si>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</si>
  <si>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</si>
  <si>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</si>
  <si>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</si>
  <si>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</si>
  <si>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</si>
  <si>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</si>
  <si>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</si>
  <si>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</si>
  <si>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</si>
  <si>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</si>
  <si>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</si>
  <si>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</si>
  <si>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</si>
  <si>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</si>
  <si>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</si>
  <si>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</si>
  <si>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</si>
  <si>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</si>
  <si>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</si>
  <si>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</si>
  <si>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</si>
  <si>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</si>
  <si>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</si>
  <si>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</si>
  <si>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</si>
  <si>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</si>
  <si>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</si>
  <si>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</si>
  <si>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</si>
  <si>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</si>
  <si>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</si>
  <si>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</si>
  <si>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</si>
  <si>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</si>
  <si>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</si>
  <si>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</si>
  <si>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</si>
  <si>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</si>
  <si>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</si>
  <si>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</si>
  <si>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</si>
  <si>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</si>
  <si>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</si>
  <si>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</si>
  <si>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</si>
  <si>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</si>
  <si>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</si>
  <si>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</si>
  <si>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</si>
  <si>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</si>
  <si>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</si>
  <si>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</si>
  <si>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</si>
  <si>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</si>
  <si>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</si>
  <si>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</si>
  <si>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</si>
  <si>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</si>
  <si>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</si>
  <si>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</si>
  <si>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</si>
  <si>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</si>
  <si>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</si>
  <si>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</si>
  <si>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</si>
  <si>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</si>
  <si>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</si>
  <si>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</si>
  <si>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</si>
  <si>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</si>
  <si>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</si>
  <si>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</si>
  <si>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</si>
  <si>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</si>
  <si>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</si>
  <si>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</si>
  <si>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</si>
  <si>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</si>
  <si>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</si>
  <si>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</si>
  <si>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</si>
  <si>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</si>
  <si>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</si>
  <si>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</si>
  <si>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</si>
  <si>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</si>
  <si>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</si>
  <si>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</si>
  <si>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</si>
  <si>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</si>
  <si>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</si>
  <si>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</si>
  <si>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</si>
  <si>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</si>
  <si>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</si>
  <si>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</si>
  <si>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</si>
  <si>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</si>
  <si>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</si>
  <si>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</si>
  <si>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</si>
  <si>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</si>
  <si>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</si>
  <si>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</si>
  <si>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</si>
  <si>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</si>
  <si>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</si>
  <si>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</si>
  <si>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</si>
  <si>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</si>
  <si>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</si>
  <si>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</si>
  <si>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</si>
  <si>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</si>
  <si>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</si>
  <si>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</si>
  <si>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</si>
  <si>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</si>
  <si>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</si>
  <si>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</si>
  <si>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</si>
  <si>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</si>
  <si>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</si>
  <si>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</si>
  <si>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</si>
  <si>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</si>
  <si>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</si>
  <si>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</si>
  <si>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</si>
  <si>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</si>
  <si>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</si>
  <si>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</si>
  <si>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</si>
  <si>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</si>
  <si>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</si>
  <si>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</si>
  <si>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</si>
  <si>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</si>
  <si>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</si>
  <si>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</si>
  <si>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</si>
  <si>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</si>
  <si>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</si>
  <si>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</si>
  <si>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</si>
  <si>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</si>
  <si>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</si>
  <si>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</si>
  <si>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</si>
  <si>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</si>
  <si>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</si>
  <si>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</si>
  <si>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</si>
  <si>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</si>
  <si>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</si>
  <si>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</si>
  <si>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</si>
  <si>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</si>
  <si>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</si>
  <si>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</si>
  <si>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</si>
  <si>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</si>
  <si>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</si>
  <si>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</si>
  <si>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</si>
  <si>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</si>
  <si>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</si>
  <si>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</si>
  <si>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</si>
  <si>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</si>
  <si>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</si>
  <si>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</si>
  <si>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</si>
  <si>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</si>
  <si>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</si>
  <si>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</si>
  <si>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</si>
  <si>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</si>
  <si>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</si>
  <si>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</si>
  <si>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</si>
  <si>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</si>
  <si>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</si>
  <si>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</si>
  <si>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</si>
  <si>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</si>
  <si>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</si>
  <si>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</si>
  <si>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</si>
  <si>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</si>
  <si>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</si>
  <si>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</si>
  <si>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</si>
  <si>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</si>
  <si>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</si>
  <si>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</si>
  <si>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</si>
  <si>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</si>
  <si>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</si>
  <si>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</si>
  <si>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</si>
  <si>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</si>
  <si>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</si>
  <si>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</si>
  <si>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</si>
  <si>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</si>
  <si>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</si>
  <si>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</si>
  <si>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</si>
  <si>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</si>
  <si>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</si>
  <si>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</si>
  <si>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</si>
  <si>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</si>
  <si>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</si>
  <si>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</si>
  <si>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</si>
  <si>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</si>
  <si>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</si>
  <si>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</si>
  <si>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</si>
  <si>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</si>
  <si>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</si>
  <si>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</si>
  <si>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</si>
  <si>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</si>
  <si>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</si>
  <si>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</si>
  <si>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</si>
  <si>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</si>
  <si>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</si>
  <si>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</si>
  <si>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</si>
  <si>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</si>
  <si>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</si>
  <si>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</si>
  <si>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</si>
  <si>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</si>
  <si>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</si>
  <si>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</si>
  <si>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</si>
  <si>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</si>
  <si>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</si>
  <si>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</si>
  <si>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</si>
  <si>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</si>
  <si>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</si>
  <si>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</si>
  <si>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</si>
  <si>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</si>
  <si>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</si>
  <si>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</si>
  <si>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</si>
  <si>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</si>
  <si>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</si>
  <si>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</si>
  <si>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</si>
  <si>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</si>
  <si>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</si>
  <si>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</si>
  <si>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</si>
  <si>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</si>
  <si>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</si>
  <si>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</si>
  <si>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</si>
  <si>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</si>
  <si>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</si>
  <si>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</si>
  <si>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</si>
  <si>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</si>
  <si>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</si>
  <si>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</si>
  <si>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</si>
  <si>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</si>
  <si>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</si>
  <si>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</si>
  <si>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</si>
  <si>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</si>
  <si>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</si>
  <si>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</si>
  <si>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</si>
  <si>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</si>
  <si>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</si>
  <si>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</si>
  <si>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</si>
  <si>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</si>
  <si>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</si>
  <si>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</si>
  <si>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</si>
  <si>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</si>
  <si>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</si>
  <si>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</si>
  <si>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</si>
  <si>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</si>
  <si>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</si>
  <si>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</si>
  <si>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</si>
  <si>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</si>
  <si>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</si>
  <si>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</si>
  <si>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</si>
  <si>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</si>
  <si>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</si>
  <si>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</si>
  <si>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</si>
  <si>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</si>
  <si>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</si>
  <si>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</si>
  <si>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</si>
  <si>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</si>
  <si>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</si>
  <si>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</si>
  <si>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</si>
  <si>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</si>
  <si>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</si>
  <si>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</si>
  <si>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</si>
  <si>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</si>
  <si>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</si>
  <si>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</si>
  <si>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</si>
  <si>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</si>
  <si>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</si>
  <si>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</si>
  <si>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</si>
  <si>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</si>
  <si>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</si>
  <si>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</si>
  <si>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</si>
  <si>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</si>
  <si>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</si>
  <si>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</si>
  <si>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</si>
  <si>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</si>
  <si>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</si>
  <si>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</si>
  <si>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</si>
  <si>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</si>
  <si>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</si>
  <si>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</si>
  <si>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</si>
  <si>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</si>
  <si>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</si>
  <si>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</si>
  <si>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</si>
  <si>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</si>
  <si>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</si>
  <si>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</si>
  <si>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</si>
  <si>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</si>
  <si>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</si>
  <si>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</si>
  <si>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</si>
  <si>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</si>
  <si>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</si>
  <si>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</si>
  <si>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</si>
  <si>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</si>
  <si>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</si>
  <si>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</si>
  <si>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</si>
  <si>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</si>
  <si>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</si>
  <si>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</si>
  <si>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</si>
  <si>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</si>
  <si>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</si>
  <si>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</si>
  <si>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</si>
  <si>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</si>
  <si>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</si>
  <si>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</si>
  <si>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</si>
  <si>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</si>
  <si>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</si>
  <si>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</si>
  <si>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</si>
  <si>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</si>
  <si>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</si>
  <si>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</si>
  <si>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</si>
  <si>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</si>
  <si>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</si>
  <si>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</si>
  <si>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</si>
  <si>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</si>
  <si>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</si>
  <si>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</si>
  <si>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</si>
  <si>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</si>
  <si>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</si>
  <si>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</si>
  <si>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</si>
  <si>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</si>
  <si>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</si>
  <si>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</si>
  <si>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</si>
  <si>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</si>
  <si>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</si>
  <si>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</si>
  <si>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</si>
  <si>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</si>
  <si>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</si>
  <si>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</si>
  <si>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</si>
  <si>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</si>
  <si>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</si>
  <si>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</si>
  <si>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</si>
  <si>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</si>
  <si>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</si>
  <si>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</si>
  <si>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</si>
  <si>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</si>
  <si>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</si>
  <si>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</si>
  <si>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</si>
  <si>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</si>
  <si>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</si>
  <si>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</si>
  <si>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</si>
  <si>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</si>
  <si>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</si>
  <si>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</si>
  <si>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</si>
  <si>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</si>
  <si>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</si>
  <si>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</si>
  <si>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</si>
  <si>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</si>
  <si>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</si>
  <si>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</si>
  <si>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</si>
  <si>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</si>
  <si>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</si>
  <si>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</si>
  <si>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</si>
  <si>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</si>
  <si>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</si>
  <si>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</si>
  <si>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</si>
  <si>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</si>
  <si>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</si>
  <si>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</si>
  <si>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</si>
  <si>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</si>
  <si>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</si>
  <si>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</si>
  <si>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</si>
  <si>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</si>
  <si>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</si>
  <si>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</si>
  <si>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</si>
  <si>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</si>
  <si>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</si>
  <si>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</si>
  <si>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</si>
  <si>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</si>
  <si>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</si>
  <si>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</si>
  <si>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</si>
  <si>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</si>
  <si>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</si>
  <si>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</si>
  <si>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</si>
  <si>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</si>
  <si>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</si>
  <si>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</si>
  <si>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</si>
  <si>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</si>
  <si>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</si>
  <si>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</si>
  <si>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</si>
  <si>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</si>
  <si>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</si>
  <si>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</si>
  <si>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</si>
  <si>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</si>
  <si>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</si>
  <si>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</si>
  <si>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</si>
  <si>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</si>
  <si>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</si>
  <si>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</si>
  <si>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</si>
  <si>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</si>
  <si>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</si>
  <si>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</si>
  <si>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</si>
  <si>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</si>
  <si>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</si>
  <si>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</si>
  <si>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</si>
  <si>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</si>
  <si>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</si>
  <si>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</si>
  <si>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</si>
  <si>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</si>
  <si>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</si>
  <si>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</si>
  <si>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</si>
  <si>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</si>
  <si>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</si>
  <si>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</si>
  <si>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</si>
  <si>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</si>
  <si>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</si>
  <si>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</si>
  <si>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</si>
  <si>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</si>
  <si>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</si>
  <si>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</si>
  <si>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</si>
  <si>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</si>
  <si>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</si>
  <si>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</si>
  <si>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</si>
  <si>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</si>
  <si>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</si>
  <si>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</si>
  <si>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</si>
  <si>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</si>
  <si>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</si>
  <si>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</si>
  <si>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</si>
  <si>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</si>
  <si>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</si>
  <si>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</si>
  <si>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</si>
  <si>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</si>
  <si>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</si>
  <si>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</si>
  <si>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</si>
  <si>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</si>
  <si>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</si>
  <si>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</si>
  <si>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</si>
  <si>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</si>
  <si>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</si>
  <si>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</si>
  <si>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</si>
  <si>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</si>
  <si>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</si>
  <si>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</si>
  <si>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</si>
  <si>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</si>
  <si>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</si>
  <si>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</si>
  <si>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</si>
  <si>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</si>
  <si>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</si>
  <si>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</si>
  <si>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</si>
  <si>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</si>
  <si>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</si>
  <si>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</si>
  <si>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</si>
  <si>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</si>
  <si>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</si>
  <si>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</si>
  <si>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</si>
  <si>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</si>
  <si>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</si>
  <si>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</si>
  <si>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</si>
  <si>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</si>
  <si>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</si>
  <si>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</si>
  <si>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</si>
  <si>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</si>
  <si>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</si>
  <si>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</si>
  <si>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</si>
  <si>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</si>
  <si>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</si>
  <si>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</si>
  <si>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</si>
  <si>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</si>
  <si>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</si>
  <si>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</si>
  <si>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</si>
  <si>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</si>
  <si>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</si>
  <si>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</si>
  <si>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</si>
  <si>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</si>
  <si>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</si>
  <si>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</si>
  <si>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</si>
  <si>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</si>
  <si>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</si>
  <si>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</si>
  <si>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</si>
  <si>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</si>
  <si>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</si>
  <si>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</si>
  <si>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</si>
  <si>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</si>
  <si>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</si>
  <si>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</si>
  <si>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</si>
  <si>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</si>
  <si>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</si>
  <si>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</si>
  <si>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</si>
  <si>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</si>
  <si>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</si>
  <si>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</si>
  <si>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</si>
  <si>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</si>
  <si>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</si>
  <si>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</si>
  <si>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</si>
  <si>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</si>
  <si>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</si>
  <si>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</si>
  <si>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</si>
  <si>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</si>
  <si>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</si>
  <si>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</si>
  <si>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</si>
  <si>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</si>
  <si>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</si>
  <si>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</si>
  <si>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</si>
  <si>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</si>
  <si>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</si>
  <si>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</si>
  <si>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</si>
  <si>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</si>
  <si>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</si>
  <si>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</si>
  <si>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</si>
  <si>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</si>
  <si>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</si>
  <si>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</si>
  <si>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</si>
  <si>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</si>
  <si>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</si>
  <si>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</si>
  <si>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</si>
  <si>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</si>
  <si>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</si>
  <si>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</si>
  <si>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</si>
  <si>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</si>
  <si>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</si>
  <si>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</si>
  <si>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</si>
  <si>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</si>
  <si>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</si>
  <si>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</si>
  <si>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</si>
  <si>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</si>
  <si>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</si>
  <si>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</si>
  <si>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</si>
  <si>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</si>
  <si>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</si>
  <si>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</si>
  <si>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</si>
  <si>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</si>
  <si>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</si>
  <si>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</si>
  <si>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</si>
  <si>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</si>
  <si>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</si>
  <si>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</si>
  <si>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</si>
  <si>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</si>
  <si>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</si>
  <si>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</si>
  <si>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</si>
  <si>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</si>
  <si>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</si>
  <si>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</si>
  <si>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</si>
  <si>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</si>
  <si>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</si>
  <si>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</si>
  <si>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</si>
  <si>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</si>
  <si>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</si>
  <si>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</si>
  <si>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</si>
  <si>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</si>
  <si>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</si>
  <si>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</si>
  <si>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</si>
  <si>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</si>
  <si>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</si>
  <si>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</si>
  <si>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</si>
  <si>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</si>
  <si>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</si>
  <si>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</si>
  <si>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</si>
  <si>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</si>
  <si>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</si>
  <si>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</si>
  <si>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</si>
  <si>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</si>
  <si>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</si>
  <si>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</si>
  <si>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</si>
  <si>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</si>
  <si>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</si>
  <si>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</si>
  <si>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</si>
  <si>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</si>
  <si>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</si>
  <si>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</si>
  <si>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</si>
  <si>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</si>
  <si>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</si>
  <si>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</si>
  <si>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</si>
  <si>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</si>
  <si>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</si>
  <si>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</si>
  <si>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</si>
  <si>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</si>
  <si>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</si>
  <si>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</si>
  <si>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</si>
  <si>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</si>
  <si>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</si>
  <si>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</si>
  <si>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</si>
  <si>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</si>
  <si>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</si>
  <si>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</si>
  <si>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</si>
  <si>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</si>
  <si>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</si>
  <si>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</si>
  <si>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</si>
  <si>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</si>
  <si>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</si>
  <si>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</si>
  <si>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</si>
  <si>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</si>
  <si>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</si>
  <si>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</si>
  <si>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</si>
  <si>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</si>
  <si>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</si>
  <si>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</si>
  <si>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</si>
  <si>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</si>
  <si>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</si>
  <si>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</si>
  <si>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</si>
  <si>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</si>
  <si>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</si>
  <si>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</si>
  <si>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</si>
  <si>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</si>
  <si>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</si>
  <si>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</si>
  <si>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</si>
  <si>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</si>
  <si>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</si>
  <si>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</si>
  <si>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</si>
  <si>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</si>
  <si>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</si>
  <si>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</si>
  <si>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</si>
  <si>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</si>
  <si>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</si>
  <si>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</si>
  <si>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</si>
  <si>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</si>
  <si>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</si>
  <si>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</si>
  <si>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</si>
  <si>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</si>
  <si>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</si>
  <si>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</si>
  <si>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</si>
  <si>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</si>
  <si>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</si>
  <si>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</si>
  <si>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</si>
  <si>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</si>
  <si>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</si>
  <si>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</si>
  <si>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</si>
  <si>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</si>
  <si>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</si>
  <si>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</si>
  <si>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</si>
  <si>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</si>
  <si>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</si>
  <si>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</si>
  <si>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</si>
  <si>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</si>
  <si>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</si>
  <si>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</si>
  <si>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</si>
  <si>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</si>
  <si>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</si>
  <si>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</si>
  <si>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</si>
  <si>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</si>
  <si>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</si>
  <si>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</si>
  <si>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</si>
  <si>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</si>
  <si>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</si>
  <si>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</si>
  <si>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</si>
  <si>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</si>
  <si>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</si>
  <si>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</si>
  <si>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</si>
  <si>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</si>
  <si>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</si>
  <si>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</si>
  <si>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</si>
  <si>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</si>
  <si>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</si>
  <si>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</si>
  <si>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</si>
  <si>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</si>
  <si>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</si>
  <si>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</si>
  <si>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</si>
  <si>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</si>
  <si>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</si>
  <si>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</si>
  <si>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</si>
  <si>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</si>
  <si>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</si>
  <si>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</si>
  <si>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</si>
  <si>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</si>
  <si>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</si>
  <si>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</si>
  <si>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</si>
  <si>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</si>
  <si>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</si>
  <si>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</si>
  <si>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</si>
  <si>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</si>
  <si>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</si>
  <si>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</si>
  <si>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</si>
  <si>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</si>
  <si>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</si>
  <si>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</si>
  <si>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</si>
  <si>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</si>
  <si>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</si>
  <si>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</si>
  <si>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</si>
  <si>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</si>
  <si>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</si>
  <si>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</si>
  <si>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</si>
  <si>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</si>
  <si>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</si>
  <si>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</si>
  <si>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</si>
  <si>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</si>
  <si>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</si>
  <si>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</si>
  <si>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</si>
  <si>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</si>
  <si>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</si>
  <si>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</si>
  <si>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</si>
  <si>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</si>
  <si>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</si>
  <si>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</si>
  <si>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</si>
  <si>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</si>
  <si>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</si>
  <si>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</si>
  <si>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</si>
  <si>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</si>
  <si>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</si>
  <si>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</si>
  <si>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</si>
  <si>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</si>
  <si>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</si>
  <si>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</si>
  <si>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</si>
  <si>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</si>
  <si>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</si>
  <si>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</si>
  <si>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</si>
  <si>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</si>
  <si>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</si>
  <si>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</si>
  <si>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</si>
  <si>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</si>
  <si>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</si>
  <si>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</si>
  <si>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</si>
  <si>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</si>
  <si>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</si>
  <si>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</si>
  <si>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</si>
  <si>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</si>
  <si>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</si>
  <si>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</si>
  <si>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</si>
  <si>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</si>
  <si>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</si>
  <si>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</si>
  <si>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</si>
  <si>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</si>
  <si>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</si>
  <si>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</si>
  <si>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</si>
  <si>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</si>
  <si>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</si>
  <si>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</si>
  <si>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</si>
  <si>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</si>
  <si>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</si>
  <si>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</si>
  <si>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</si>
  <si>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</si>
  <si>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</si>
  <si>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</si>
  <si>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</si>
  <si>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</si>
  <si>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</si>
  <si>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</si>
  <si>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</si>
  <si>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</si>
  <si>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</si>
  <si>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</si>
  <si>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</si>
  <si>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</si>
  <si>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</si>
  <si>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</si>
  <si>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</si>
  <si>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</si>
  <si>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</si>
  <si>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</si>
  <si>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</si>
  <si>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</si>
  <si>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</si>
  <si>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</si>
  <si>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</si>
  <si>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</si>
  <si>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</si>
  <si>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</si>
  <si>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</si>
  <si>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</si>
  <si>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</si>
  <si>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</si>
  <si>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</si>
  <si>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</si>
  <si>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</si>
  <si>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</si>
  <si>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</si>
  <si>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</si>
  <si>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</si>
  <si>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</si>
  <si>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</si>
  <si>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</si>
  <si>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</si>
  <si>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</si>
  <si>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</si>
  <si>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</si>
  <si>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</si>
  <si>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</si>
  <si>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</si>
  <si>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</si>
  <si>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</si>
  <si>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</si>
  <si>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</si>
  <si>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</si>
  <si>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</si>
  <si>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</si>
  <si>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</si>
  <si>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</si>
  <si>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</si>
  <si>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</si>
  <si>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</si>
  <si>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</si>
  <si>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</si>
  <si>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</si>
  <si>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</si>
  <si>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</si>
  <si>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</si>
  <si>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</si>
  <si>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</si>
  <si>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</si>
  <si>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</si>
  <si>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</si>
  <si>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</si>
  <si>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</si>
  <si>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</si>
  <si>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</si>
  <si>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</si>
  <si>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</si>
  <si>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</si>
  <si>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</si>
  <si>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</si>
  <si>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</si>
  <si>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</si>
  <si>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</si>
  <si>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</si>
  <si>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</si>
  <si>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</si>
  <si>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</si>
  <si>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</si>
  <si>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</si>
  <si>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</si>
  <si>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</si>
  <si>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</si>
  <si>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</si>
  <si>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</si>
  <si>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</si>
  <si>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</si>
  <si>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</si>
  <si>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</si>
  <si>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</si>
  <si>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</si>
  <si>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</si>
  <si>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</si>
  <si>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</si>
  <si>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</si>
  <si>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</si>
  <si>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</si>
  <si>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</si>
  <si>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</si>
  <si>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</si>
  <si>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</si>
  <si>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</si>
  <si>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</si>
  <si>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</si>
  <si>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</si>
  <si>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</si>
  <si>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</si>
  <si>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</si>
  <si>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</si>
  <si>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</si>
  <si>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</si>
  <si>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</si>
  <si>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</si>
  <si>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</si>
  <si>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</si>
  <si>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</si>
  <si>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</si>
  <si>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</si>
  <si>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</si>
  <si>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</si>
  <si>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</si>
  <si>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</si>
  <si>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</si>
  <si>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</si>
  <si>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</si>
  <si>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</si>
  <si>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</si>
  <si>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</si>
  <si>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</si>
  <si>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</si>
  <si>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</si>
  <si>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</si>
  <si>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</si>
  <si>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</si>
  <si>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</si>
  <si>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</si>
  <si>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</si>
  <si>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</si>
  <si>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</si>
  <si>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</si>
  <si>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</si>
  <si>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</si>
  <si>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</si>
  <si>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</si>
  <si>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</si>
  <si>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</si>
  <si>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</si>
  <si>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</si>
  <si>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</si>
  <si>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</si>
  <si>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</si>
  <si>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</si>
  <si>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</si>
  <si>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</si>
  <si>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</si>
  <si>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</si>
  <si>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</si>
  <si>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</si>
  <si>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</si>
  <si>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</si>
  <si>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</si>
  <si>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</si>
  <si>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</si>
  <si>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</si>
  <si>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</si>
  <si>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</si>
  <si>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</si>
  <si>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</si>
  <si>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</si>
  <si>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</si>
  <si>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</si>
  <si>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</si>
  <si>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</si>
  <si>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</si>
  <si>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</si>
  <si>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</si>
  <si>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</si>
  <si>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</si>
  <si>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</si>
  <si>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</si>
  <si>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</si>
  <si>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</si>
  <si>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</si>
  <si>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</si>
  <si>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</si>
  <si>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</si>
  <si>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</si>
  <si>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</si>
  <si>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</si>
  <si>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</si>
  <si>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</si>
  <si>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</si>
  <si>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</si>
  <si>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</si>
  <si>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</si>
  <si>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</si>
  <si>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</si>
  <si>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</si>
  <si>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</si>
  <si>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</si>
  <si>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</si>
  <si>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</si>
  <si>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</si>
  <si>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</si>
  <si>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</si>
  <si>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</si>
  <si>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</si>
  <si>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</si>
  <si>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</si>
  <si>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</si>
  <si>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</si>
  <si>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</si>
  <si>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</si>
  <si>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</si>
  <si>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</si>
  <si>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</si>
  <si>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</si>
  <si>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</si>
  <si>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</si>
  <si>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</si>
  <si>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</si>
  <si>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</si>
  <si>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</si>
  <si>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</si>
  <si>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</si>
  <si>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</si>
  <si>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</si>
  <si>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</si>
  <si>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</si>
  <si>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</si>
  <si>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</si>
  <si>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</si>
  <si>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</si>
  <si>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</si>
  <si>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</si>
  <si>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</si>
  <si>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</si>
  <si>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</si>
  <si>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</si>
  <si>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</si>
  <si>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</si>
  <si>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</si>
  <si>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</si>
  <si>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</si>
  <si>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</si>
  <si>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</si>
  <si>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</si>
  <si>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</si>
  <si>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</si>
  <si>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</si>
  <si>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</si>
  <si>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</si>
  <si>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</si>
  <si>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</si>
  <si>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</si>
  <si>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</si>
  <si>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</si>
  <si>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</si>
  <si>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</si>
  <si>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</si>
  <si>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</si>
  <si>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</si>
  <si>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</si>
  <si>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</si>
  <si>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</si>
  <si>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</si>
  <si>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</si>
  <si>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</si>
  <si>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</si>
  <si>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</si>
  <si>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</si>
  <si>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</si>
  <si>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</si>
  <si>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</si>
  <si>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</si>
  <si>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</si>
  <si>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</si>
  <si>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</si>
  <si>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</si>
  <si>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</si>
  <si>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</si>
  <si>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</si>
  <si>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</si>
  <si>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</si>
  <si>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</si>
  <si>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</si>
  <si>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</si>
  <si>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</si>
  <si>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</si>
  <si>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</si>
  <si>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</si>
  <si>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</si>
  <si>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</si>
  <si>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</si>
  <si>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</si>
  <si>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</si>
  <si>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</si>
  <si>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</si>
  <si>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</si>
  <si>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</si>
  <si>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</si>
  <si>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</si>
  <si>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</si>
  <si>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</si>
  <si>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</si>
  <si>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</si>
  <si>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</si>
  <si>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</si>
  <si>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</si>
  <si>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</si>
  <si>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</si>
  <si>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</si>
  <si>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</si>
  <si>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</si>
  <si>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</si>
  <si>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</si>
  <si>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</si>
  <si>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</si>
  <si>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</si>
  <si>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</si>
  <si>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</si>
  <si>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</si>
  <si>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</si>
  <si>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</si>
  <si>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</si>
  <si>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</si>
  <si>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</si>
  <si>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</si>
  <si>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</si>
  <si>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</si>
  <si>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</si>
  <si>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</si>
  <si>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</si>
  <si>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</si>
  <si>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</si>
  <si>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</si>
  <si>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</si>
  <si>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</si>
  <si>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</si>
  <si>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</si>
  <si>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</si>
  <si>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</si>
  <si>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</si>
  <si>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</si>
  <si>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</si>
  <si>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</si>
  <si>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</si>
  <si>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</si>
  <si>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</si>
  <si>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</si>
  <si>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</si>
  <si>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</si>
  <si>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</si>
  <si>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</si>
  <si>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</si>
  <si>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</si>
  <si>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</si>
  <si>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</si>
  <si>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</si>
  <si>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</si>
  <si>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</si>
  <si>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</si>
  <si>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</si>
  <si>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</si>
  <si>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</si>
  <si>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</si>
  <si>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</si>
  <si>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</si>
  <si>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</si>
  <si>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</si>
  <si>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</si>
  <si>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</si>
  <si>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</si>
  <si>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</si>
  <si>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</si>
  <si>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</si>
  <si>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</si>
  <si>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</si>
  <si>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</si>
  <si>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</si>
  <si>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</si>
  <si>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</si>
  <si>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</si>
  <si>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</si>
  <si>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</si>
  <si>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</si>
  <si>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</si>
  <si>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</si>
  <si>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</si>
  <si>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</si>
  <si>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</si>
  <si>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</si>
  <si>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</si>
  <si>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</si>
  <si>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</si>
  <si>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</si>
  <si>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</si>
  <si>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</si>
  <si>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</si>
  <si>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</si>
  <si>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</si>
  <si>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</si>
  <si>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</si>
  <si>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</si>
  <si>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</si>
  <si>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</si>
  <si>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</si>
  <si>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</si>
  <si>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</si>
  <si>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</si>
  <si>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</si>
  <si>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</si>
  <si>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</si>
  <si>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</si>
  <si>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</si>
  <si>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</si>
  <si>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</si>
  <si>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</si>
  <si>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</si>
  <si>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</si>
  <si>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</si>
  <si>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</si>
  <si>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</si>
  <si>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</si>
  <si>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</si>
  <si>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</si>
  <si>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</si>
  <si>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</si>
  <si>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</si>
  <si>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</si>
  <si>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</si>
  <si>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</si>
  <si>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</si>
  <si>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</si>
  <si>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</si>
  <si>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</si>
  <si>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</si>
  <si>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</si>
  <si>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</si>
  <si>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</si>
  <si>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</si>
  <si>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</si>
  <si>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</si>
  <si>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</si>
  <si>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</si>
  <si>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</si>
  <si>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</si>
  <si>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</si>
  <si>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</si>
  <si>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</si>
  <si>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</si>
  <si>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</si>
  <si>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</si>
  <si>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</si>
  <si>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</si>
  <si>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</si>
  <si>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</si>
  <si>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</si>
  <si>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</si>
  <si>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</si>
  <si>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</si>
  <si>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</si>
  <si>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</si>
  <si>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</si>
  <si>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</si>
  <si>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</si>
  <si>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</si>
  <si>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</si>
  <si>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</si>
  <si>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</si>
  <si>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</si>
  <si>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</si>
  <si>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</si>
  <si>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</si>
  <si>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</si>
  <si>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</si>
  <si>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</si>
  <si>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</si>
  <si>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</si>
  <si>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</si>
  <si>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</si>
  <si>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</si>
  <si>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</si>
  <si>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</si>
  <si>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</si>
  <si>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</si>
  <si>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</si>
  <si>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</si>
  <si>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</si>
  <si>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</si>
  <si>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</si>
  <si>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</si>
  <si>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</si>
  <si>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</si>
  <si>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</si>
  <si>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</si>
  <si>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</si>
  <si>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</si>
  <si>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</si>
  <si>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</si>
  <si>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</si>
  <si>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</si>
  <si>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</si>
  <si>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</si>
  <si>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</si>
  <si>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</si>
  <si>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</si>
  <si>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</si>
  <si>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</si>
  <si>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</si>
  <si>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</si>
  <si>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</si>
  <si>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</si>
  <si>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</si>
  <si>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</si>
  <si>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</si>
  <si>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</si>
  <si>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</si>
  <si>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</si>
  <si>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</si>
  <si>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</si>
  <si>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</si>
  <si>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</si>
  <si>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</si>
  <si>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</si>
  <si>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</si>
  <si>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</si>
  <si>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</si>
  <si>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</si>
  <si>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</si>
  <si>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</si>
  <si>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</si>
  <si>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</si>
  <si>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</si>
  <si>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</si>
  <si>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</si>
  <si>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</si>
  <si>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</si>
  <si>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</si>
  <si>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</si>
  <si>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</si>
  <si>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</si>
  <si>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</si>
  <si>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</si>
  <si>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</si>
  <si>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</si>
  <si>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</si>
  <si>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</si>
  <si>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</si>
  <si>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</si>
  <si>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</si>
  <si>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</si>
  <si>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</si>
  <si>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</si>
  <si>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</si>
  <si>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</si>
  <si>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</si>
  <si>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</si>
  <si>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</si>
  <si>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</si>
  <si>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</si>
  <si>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</si>
  <si>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</si>
  <si>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</si>
  <si>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</si>
  <si>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</si>
  <si>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</si>
  <si>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</si>
  <si>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</si>
  <si>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</si>
  <si>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</si>
  <si>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</si>
  <si>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</si>
  <si>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</si>
  <si>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</si>
  <si>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</si>
  <si>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</si>
  <si>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</si>
  <si>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</si>
  <si>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</si>
  <si>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</si>
  <si>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</si>
  <si>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</si>
  <si>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</si>
  <si>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</si>
  <si>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</si>
  <si>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</si>
  <si>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</si>
  <si>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</si>
  <si>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</si>
  <si>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</si>
  <si>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</si>
  <si>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</si>
  <si>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</si>
  <si>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</si>
  <si>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</si>
  <si>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</si>
  <si>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</si>
  <si>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</si>
  <si>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</si>
  <si>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</si>
  <si>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</si>
  <si>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</si>
  <si>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</si>
  <si>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</si>
  <si>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</si>
  <si>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</si>
  <si>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</si>
  <si>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</si>
  <si>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</si>
  <si>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</si>
  <si>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</si>
  <si>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</si>
  <si>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</si>
  <si>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</si>
  <si>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</si>
  <si>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</si>
  <si>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</si>
  <si>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</si>
  <si>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</si>
  <si>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</si>
  <si>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</si>
  <si>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</si>
  <si>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</si>
  <si>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</si>
  <si>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</si>
  <si>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</si>
  <si>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</si>
  <si>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</si>
  <si>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</si>
  <si>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</si>
  <si>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</si>
  <si>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</si>
  <si>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</si>
  <si>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</si>
  <si>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</si>
  <si>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</si>
  <si>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</si>
  <si>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</si>
  <si>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</si>
  <si>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</si>
  <si>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</si>
  <si>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</si>
  <si>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</si>
  <si>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</si>
  <si>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</si>
  <si>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</si>
  <si>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</si>
  <si>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</si>
  <si>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</si>
  <si>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</si>
  <si>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</si>
  <si>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</si>
  <si>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</si>
  <si>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</si>
  <si>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</si>
  <si>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</si>
  <si>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</si>
  <si>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</si>
  <si>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</si>
  <si>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</si>
  <si>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</si>
  <si>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</si>
  <si>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</si>
  <si>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</si>
  <si>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</si>
  <si>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</si>
  <si>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</si>
  <si>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</si>
  <si>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</si>
  <si>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</si>
  <si>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</si>
  <si>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</si>
  <si>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</si>
  <si>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</si>
  <si>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</si>
  <si>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</si>
  <si>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</si>
  <si>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</si>
  <si>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</si>
  <si>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</si>
  <si>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</si>
  <si>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</si>
  <si>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</si>
  <si>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</si>
  <si>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</si>
  <si>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</si>
  <si>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</si>
  <si>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</si>
  <si>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</si>
  <si>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</si>
  <si>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</si>
  <si>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</si>
  <si>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</si>
  <si>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</si>
  <si>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</si>
  <si>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</si>
  <si>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</si>
  <si>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</si>
  <si>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</si>
  <si>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</si>
  <si>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</si>
  <si>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</si>
  <si>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</si>
  <si>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</si>
  <si>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</si>
  <si>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</si>
  <si>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</si>
  <si>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</si>
  <si>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</si>
  <si>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</si>
  <si>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</si>
  <si>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</si>
  <si>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</si>
  <si>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</si>
  <si>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</si>
  <si>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</si>
  <si>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</si>
  <si>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</si>
  <si>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</si>
  <si>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</si>
  <si>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</si>
  <si>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</si>
  <si>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</si>
  <si>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</si>
  <si>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</si>
  <si>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</si>
  <si>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</si>
  <si>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</si>
  <si>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</si>
  <si>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</si>
  <si>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</si>
  <si>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</si>
  <si>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</si>
  <si>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</si>
  <si>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</si>
  <si>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</si>
  <si>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</si>
  <si>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</si>
  <si>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</si>
  <si>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</si>
  <si>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</si>
  <si>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</si>
  <si>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</si>
  <si>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</si>
  <si>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</si>
  <si>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</si>
  <si>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</si>
  <si>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</si>
  <si>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</si>
  <si>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</si>
  <si>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</si>
  <si>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</si>
  <si>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</si>
  <si>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</si>
  <si>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</si>
  <si>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</si>
  <si>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</si>
  <si>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</si>
  <si>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</si>
  <si>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</si>
  <si>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</si>
  <si>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</si>
  <si>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</si>
  <si>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</si>
  <si>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</si>
  <si>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</si>
  <si>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</si>
  <si>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</si>
  <si>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</si>
  <si>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</si>
  <si>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</si>
  <si>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</si>
  <si>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</si>
  <si>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</si>
  <si>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</si>
  <si>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</si>
  <si>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</si>
  <si>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</si>
  <si>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</si>
  <si>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</si>
  <si>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</si>
  <si>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</si>
  <si>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</si>
  <si>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</si>
  <si>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</si>
  <si>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</si>
  <si>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</si>
  <si>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</si>
  <si>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</si>
  <si>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</si>
  <si>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</si>
  <si>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</si>
  <si>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</si>
  <si>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</si>
  <si>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</si>
  <si>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</si>
  <si>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</si>
  <si>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</si>
  <si>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</si>
  <si>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</si>
  <si>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</si>
  <si>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</si>
  <si>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</si>
  <si>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</si>
  <si>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</si>
  <si>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</si>
  <si>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</si>
  <si>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</si>
  <si>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</si>
  <si>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</si>
  <si>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</si>
  <si>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</si>
  <si>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</si>
  <si>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</si>
  <si>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</si>
  <si>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</si>
  <si>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</si>
  <si>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</si>
  <si>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</si>
  <si>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</si>
  <si>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</si>
  <si>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</si>
  <si>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</si>
  <si>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</si>
  <si>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</si>
  <si>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</si>
  <si>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</si>
  <si>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</si>
  <si>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</si>
  <si>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</si>
  <si>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</si>
  <si>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</si>
  <si>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</si>
  <si>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</si>
  <si>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</si>
  <si>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</si>
  <si>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</si>
  <si>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</si>
  <si>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</si>
  <si>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</si>
  <si>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</si>
  <si>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</si>
  <si>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</si>
  <si>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</si>
  <si>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</si>
  <si>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</si>
  <si>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</si>
  <si>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</si>
  <si>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</si>
  <si>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</si>
  <si>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</si>
  <si>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</si>
  <si>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</si>
  <si>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</si>
  <si>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</si>
  <si>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</si>
  <si>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</si>
  <si>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</si>
  <si>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</si>
  <si>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</si>
  <si>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</si>
  <si>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</si>
  <si>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</si>
  <si>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</si>
  <si>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</si>
  <si>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</si>
  <si>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</si>
  <si>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</si>
  <si>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</si>
  <si>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</si>
  <si>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</si>
  <si>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</si>
  <si>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</si>
  <si>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</si>
  <si>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</si>
  <si>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</si>
  <si>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</si>
  <si>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</si>
  <si>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</si>
  <si>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</si>
  <si>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</si>
  <si>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</si>
  <si>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</si>
  <si>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</si>
  <si>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</si>
  <si>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</si>
  <si>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</si>
  <si>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</si>
  <si>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</si>
  <si>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</si>
  <si>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</si>
  <si>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</si>
  <si>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</si>
  <si>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</si>
  <si>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</si>
  <si>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</si>
  <si>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</si>
  <si>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</si>
  <si>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</si>
  <si>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</si>
  <si>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</si>
  <si>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</si>
  <si>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</si>
  <si>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</si>
  <si>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</si>
  <si>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</si>
  <si>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</si>
  <si>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</si>
  <si>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</si>
  <si>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</si>
  <si>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</si>
  <si>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</si>
  <si>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</si>
  <si>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</si>
  <si>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</si>
  <si>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</si>
  <si>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</si>
  <si>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</si>
  <si>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</si>
  <si>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</si>
  <si>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</si>
  <si>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</si>
  <si>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</si>
  <si>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</si>
  <si>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</si>
  <si>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</si>
  <si>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</si>
  <si>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</si>
  <si>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</si>
  <si>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</si>
  <si>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</si>
  <si>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</si>
  <si>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</si>
  <si>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</si>
  <si>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</si>
  <si>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</si>
  <si>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</si>
  <si>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</si>
  <si>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</si>
  <si>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</si>
  <si>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</si>
  <si>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</si>
  <si>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</si>
  <si>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</si>
  <si>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</si>
  <si>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</si>
  <si>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</si>
  <si>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</si>
  <si>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</si>
  <si>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</si>
  <si>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</si>
  <si>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</si>
  <si>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</si>
  <si>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</si>
  <si>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</si>
  <si>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</si>
  <si>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</si>
  <si>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</si>
  <si>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</si>
  <si>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</si>
  <si>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</si>
  <si>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</si>
  <si>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</si>
  <si>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</si>
  <si>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</si>
  <si>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</si>
  <si>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</si>
  <si>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</si>
  <si>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</si>
  <si>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</si>
  <si>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</si>
  <si>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</si>
  <si>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</si>
  <si>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</si>
  <si>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</si>
  <si>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</si>
  <si>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</si>
  <si>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</si>
  <si>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</si>
  <si>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</si>
  <si>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</si>
  <si>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</si>
  <si>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</si>
  <si>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</si>
  <si>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</si>
  <si>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</si>
  <si>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</si>
  <si>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</si>
  <si>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</si>
  <si>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</si>
  <si>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</si>
  <si>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</si>
  <si>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</si>
  <si>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</si>
  <si>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</si>
  <si>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</si>
  <si>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</si>
  <si>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</si>
  <si>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</si>
  <si>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</si>
  <si>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</si>
  <si>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</si>
  <si>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</si>
  <si>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</si>
  <si>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</si>
  <si>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</si>
  <si>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</si>
  <si>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</si>
  <si>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</si>
  <si>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</si>
  <si>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</si>
  <si>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</si>
  <si>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</si>
  <si>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</si>
  <si>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</si>
  <si>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</si>
  <si>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</si>
  <si>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</si>
  <si>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</si>
  <si>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</si>
  <si>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</si>
  <si>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</si>
  <si>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</si>
  <si>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</si>
  <si>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</si>
  <si>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</si>
  <si>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</si>
  <si>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</si>
  <si>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</si>
  <si>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</si>
  <si>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</si>
  <si>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</si>
  <si>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</si>
  <si>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</si>
  <si>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</si>
  <si>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</si>
  <si>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</si>
  <si>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</si>
  <si>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</si>
  <si>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</si>
  <si>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</si>
  <si>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</si>
  <si>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</si>
  <si>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</si>
  <si>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</si>
  <si>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</si>
  <si>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</si>
  <si>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</si>
  <si>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</si>
  <si>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</si>
  <si>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</si>
  <si>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</si>
  <si>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</si>
  <si>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</si>
  <si>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</si>
  <si>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</si>
  <si>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</si>
  <si>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</si>
  <si>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</si>
  <si>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</si>
  <si>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</si>
  <si>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</si>
  <si>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</si>
  <si>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</si>
  <si>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</si>
  <si>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</si>
  <si>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</si>
  <si>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</si>
  <si>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</si>
  <si>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</si>
  <si>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</si>
  <si>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</si>
  <si>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</si>
  <si>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</si>
  <si>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</si>
  <si>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</si>
  <si>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</si>
  <si>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</si>
  <si>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</si>
  <si>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</si>
  <si>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</si>
  <si>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</si>
  <si>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</si>
  <si>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</si>
  <si>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</si>
  <si>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</si>
  <si>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</si>
  <si>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</si>
  <si>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</si>
  <si>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</si>
  <si>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</si>
  <si>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</si>
  <si>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</si>
  <si>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</si>
  <si>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</si>
  <si>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</si>
  <si>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</si>
  <si>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</si>
  <si>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</si>
  <si>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</si>
  <si>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</si>
  <si>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</si>
  <si>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</si>
  <si>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</si>
  <si>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</si>
  <si>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</si>
  <si>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</si>
  <si>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</si>
  <si>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</si>
  <si>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</si>
  <si>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</si>
  <si>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</si>
  <si>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</si>
  <si>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</si>
  <si>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</si>
  <si>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</si>
  <si>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</si>
  <si>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</si>
  <si>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</si>
  <si>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</si>
  <si>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</si>
  <si>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</si>
  <si>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</si>
  <si>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</si>
  <si>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</si>
  <si>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</si>
  <si>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</si>
  <si>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</si>
  <si>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</si>
  <si>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</si>
  <si>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</si>
  <si>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</si>
  <si>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</si>
  <si>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</si>
  <si>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</si>
  <si>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</si>
  <si>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</si>
  <si>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</si>
  <si>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</si>
  <si>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</si>
  <si>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</si>
  <si>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</si>
  <si>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</si>
  <si>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</si>
  <si>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</si>
  <si>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</si>
  <si>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</si>
  <si>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</si>
  <si>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</si>
  <si>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</si>
  <si>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</si>
  <si>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</si>
  <si>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</si>
  <si>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</si>
  <si>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</si>
  <si>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</si>
  <si>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</si>
  <si>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</si>
  <si>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</si>
  <si>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</si>
  <si>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</si>
  <si>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</si>
  <si>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</si>
  <si>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</si>
  <si>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</si>
  <si>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</si>
  <si>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</si>
  <si>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</si>
  <si>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</si>
  <si>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</si>
  <si>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</si>
  <si>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</si>
  <si>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</si>
  <si>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</si>
  <si>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</si>
  <si>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</si>
  <si>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</si>
  <si>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</si>
  <si>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</si>
  <si>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</si>
  <si>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</si>
  <si>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</si>
  <si>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</si>
  <si>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</si>
  <si>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</si>
  <si>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</si>
  <si>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</si>
  <si>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</si>
  <si>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</si>
  <si>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</si>
  <si>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</si>
  <si>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</si>
  <si>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</si>
  <si>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</si>
  <si>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</si>
  <si>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</si>
  <si>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</si>
  <si>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</si>
  <si>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</si>
  <si>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</si>
  <si>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</si>
  <si>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</si>
  <si>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</si>
  <si>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</si>
  <si>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</si>
  <si>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</si>
  <si>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</si>
  <si>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</si>
  <si>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</si>
  <si>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</si>
  <si>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</si>
  <si>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</si>
  <si>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</si>
  <si>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</si>
  <si>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</si>
  <si>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</si>
  <si>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</si>
  <si>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</si>
  <si>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</si>
  <si>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</si>
  <si>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</si>
  <si>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</si>
  <si>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</si>
  <si>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</si>
  <si>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</si>
  <si>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</si>
  <si>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</si>
  <si>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</si>
  <si>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</si>
  <si>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</si>
  <si>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</si>
  <si>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</si>
  <si>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</si>
  <si>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</si>
  <si>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</si>
  <si>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</si>
  <si>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</si>
  <si>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</si>
  <si>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</si>
  <si>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</si>
  <si>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</si>
  <si>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</si>
  <si>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</si>
  <si>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</si>
  <si>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</si>
  <si>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</si>
  <si>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</si>
  <si>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</si>
  <si>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</si>
  <si>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</si>
  <si>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</si>
  <si>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</si>
  <si>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</si>
  <si>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</si>
  <si>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</si>
  <si>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</si>
  <si>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</si>
  <si>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</si>
  <si>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</si>
  <si>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</si>
  <si>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</si>
  <si>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</si>
  <si>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</si>
  <si>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</si>
  <si>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</si>
  <si>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</si>
  <si>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</si>
  <si>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</si>
  <si>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</si>
  <si>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</si>
  <si>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</si>
  <si>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</si>
  <si>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</si>
  <si>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</si>
  <si>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</si>
  <si>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</si>
  <si>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</si>
  <si>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</si>
  <si>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</si>
  <si>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</si>
  <si>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</si>
  <si>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</si>
  <si>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</si>
  <si>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</si>
  <si>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</si>
  <si>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</si>
  <si>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</si>
  <si>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</si>
  <si>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</si>
  <si>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</si>
  <si>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</si>
  <si>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</si>
  <si>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</si>
  <si>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</si>
  <si>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</si>
  <si>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</si>
  <si>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</si>
  <si>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</si>
  <si>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</si>
  <si>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</si>
  <si>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</si>
  <si>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</si>
  <si>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</si>
  <si>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</si>
  <si>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</si>
  <si>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</si>
  <si>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</si>
  <si>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</si>
  <si>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</si>
  <si>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</si>
  <si>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</si>
  <si>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</si>
  <si>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</si>
  <si>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</si>
  <si>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</si>
  <si>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</si>
  <si>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</si>
  <si>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</si>
  <si>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</si>
  <si>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</si>
  <si>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</si>
  <si>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</si>
  <si>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</si>
  <si>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</si>
  <si>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</si>
  <si>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</si>
  <si>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</si>
  <si>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</si>
  <si>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</si>
  <si>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</si>
  <si>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</si>
  <si>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</si>
  <si>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</si>
  <si>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</si>
  <si>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</si>
  <si>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</si>
  <si>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</si>
  <si>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</si>
  <si>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</si>
  <si>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</si>
  <si>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</si>
  <si>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</si>
  <si>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</si>
  <si>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</si>
  <si>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</si>
  <si>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</si>
  <si>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</si>
  <si>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</si>
  <si>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</si>
  <si>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</si>
  <si>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</si>
  <si>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</si>
  <si>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</si>
  <si>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</si>
  <si>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</si>
  <si>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</si>
  <si>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</si>
  <si>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</si>
  <si>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</si>
  <si>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</si>
  <si>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</si>
  <si>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</si>
  <si>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</si>
  <si>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</si>
  <si>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</si>
  <si>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</si>
  <si>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</si>
  <si>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</si>
  <si>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</si>
  <si>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</si>
  <si>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</si>
  <si>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</si>
  <si>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</si>
  <si>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</si>
  <si>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</si>
  <si>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</si>
  <si>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</si>
  <si>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</si>
  <si>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</si>
  <si>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</si>
  <si>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</si>
  <si>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</si>
  <si>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</si>
  <si>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</si>
  <si>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</si>
  <si>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</si>
  <si>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</si>
  <si>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</si>
  <si>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</si>
  <si>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</si>
  <si>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</si>
  <si>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</si>
  <si>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</si>
  <si>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</si>
  <si>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</si>
  <si>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</si>
  <si>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</si>
  <si>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</si>
  <si>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</si>
  <si>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</si>
  <si>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</si>
  <si>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</si>
  <si>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</si>
  <si>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</si>
  <si>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</si>
  <si>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</si>
  <si>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</si>
  <si>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</si>
  <si>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</si>
  <si>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</si>
  <si>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</si>
  <si>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</si>
  <si>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</si>
  <si>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</si>
  <si>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</si>
  <si>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</si>
  <si>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</si>
  <si>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</si>
  <si>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</si>
  <si>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</si>
  <si>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</si>
  <si>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</si>
  <si>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</si>
  <si>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</si>
  <si>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</si>
  <si>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</si>
  <si>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</si>
  <si>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</si>
  <si>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</si>
  <si>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</si>
  <si>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</si>
  <si>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</si>
  <si>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</si>
  <si>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</si>
  <si>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</si>
  <si>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</si>
  <si>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</si>
  <si>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</si>
  <si>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</si>
  <si>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</si>
  <si>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</si>
  <si>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</si>
  <si>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</si>
  <si>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</si>
  <si>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</si>
  <si>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</si>
  <si>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</si>
  <si>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</si>
  <si>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</si>
  <si>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</si>
  <si>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</si>
  <si>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</si>
  <si>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</si>
  <si>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</si>
  <si>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</si>
  <si>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</si>
  <si>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</si>
  <si>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</si>
  <si>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</si>
  <si>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</si>
  <si>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</si>
  <si>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</si>
  <si>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</si>
  <si>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</si>
  <si>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</si>
  <si>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</si>
  <si>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</si>
  <si>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</si>
  <si>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</si>
  <si>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</si>
  <si>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</si>
  <si>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</si>
  <si>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</si>
  <si>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</si>
  <si>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</si>
  <si>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</si>
  <si>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</si>
  <si>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</si>
  <si>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</si>
  <si>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</si>
  <si>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</si>
  <si>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</si>
  <si>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</si>
  <si>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</si>
  <si>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</si>
  <si>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</si>
  <si>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</si>
  <si>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</si>
  <si>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</si>
  <si>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</si>
  <si>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</si>
  <si>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</si>
  <si>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</si>
  <si>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</si>
  <si>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</si>
  <si>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</si>
  <si>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</si>
  <si>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</si>
  <si>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</si>
  <si>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</si>
  <si>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</si>
  <si>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</si>
  <si>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</si>
  <si>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</si>
  <si>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</si>
  <si>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</si>
  <si>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</si>
  <si>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</si>
  <si>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</si>
  <si>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</si>
  <si>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</si>
  <si>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</si>
  <si>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</si>
  <si>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</si>
  <si>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</si>
  <si>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</si>
  <si>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</si>
  <si>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</si>
  <si>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</si>
  <si>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</si>
  <si>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</si>
  <si>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</si>
  <si>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</si>
  <si>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</si>
  <si>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</si>
  <si>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</si>
  <si>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</si>
  <si>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</si>
  <si>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</si>
  <si>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</si>
  <si>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</si>
  <si>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</si>
  <si>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</si>
  <si>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</si>
  <si>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</si>
  <si>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</si>
  <si>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</si>
  <si>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</si>
  <si>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</si>
  <si>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</si>
  <si>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</si>
  <si>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</si>
  <si>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</si>
  <si>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</si>
  <si>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</si>
  <si>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</si>
  <si>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</si>
  <si>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</si>
  <si>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</si>
  <si>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</si>
  <si>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</si>
  <si>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</si>
  <si>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</si>
  <si>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</si>
  <si>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</si>
  <si>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</si>
  <si>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</si>
  <si>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</si>
  <si>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</si>
  <si>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</si>
  <si>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</si>
  <si>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</si>
  <si>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</si>
  <si>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</si>
  <si>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</si>
  <si>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</si>
  <si>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</si>
  <si>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</si>
  <si>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</si>
  <si>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</si>
  <si>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</si>
  <si>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</si>
  <si>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</si>
  <si>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</si>
  <si>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</si>
  <si>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</si>
  <si>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</si>
  <si>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</si>
  <si>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</si>
  <si>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</si>
  <si>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</si>
  <si>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</si>
  <si>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</si>
  <si>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</si>
  <si>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</si>
  <si>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</si>
  <si>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</si>
  <si>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</si>
  <si>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</si>
  <si>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</si>
  <si>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</si>
  <si>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</si>
  <si>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</si>
  <si>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</si>
  <si>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</si>
  <si>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</si>
  <si>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</si>
  <si>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</si>
  <si>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</si>
  <si>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</si>
  <si>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</si>
  <si>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</si>
  <si>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</si>
  <si>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</si>
  <si>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</si>
  <si>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</si>
  <si>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</si>
  <si>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</si>
  <si>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</si>
  <si>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</si>
  <si>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</si>
  <si>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</si>
  <si>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</si>
  <si>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</si>
  <si>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</si>
  <si>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</si>
  <si>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</si>
  <si>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</si>
  <si>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</si>
  <si>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</si>
  <si>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</si>
  <si>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</si>
  <si>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</si>
  <si>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</si>
  <si>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</si>
  <si>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</si>
  <si>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</si>
  <si>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</si>
  <si>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</si>
  <si>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</si>
  <si>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</si>
  <si>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</si>
  <si>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</si>
  <si>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</si>
  <si>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</si>
  <si>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</si>
  <si>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</si>
  <si>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</si>
  <si>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</si>
  <si>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</si>
  <si>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</si>
  <si>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</si>
  <si>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</si>
  <si>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</si>
  <si>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</si>
  <si>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</si>
  <si>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</si>
  <si>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</si>
  <si>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</si>
  <si>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</si>
  <si>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</si>
  <si>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</si>
  <si>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</si>
  <si>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</si>
  <si>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</si>
  <si>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</si>
  <si>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</si>
  <si>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</si>
  <si>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</si>
  <si>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</si>
  <si>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</si>
  <si>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</si>
  <si>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</si>
  <si>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</si>
  <si>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</si>
  <si>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</si>
  <si>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</si>
  <si>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</si>
  <si>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</si>
  <si>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</si>
  <si>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</si>
  <si>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</si>
  <si>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</si>
  <si>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</si>
  <si>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</si>
  <si>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</si>
  <si>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</si>
  <si>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</si>
  <si>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</si>
  <si>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</si>
  <si>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</si>
  <si>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</si>
  <si>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</si>
  <si>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</si>
  <si>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</si>
  <si>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</si>
  <si>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</si>
  <si>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</si>
  <si>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</si>
  <si>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</si>
  <si>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</si>
  <si>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</si>
  <si>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</si>
  <si>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</si>
  <si>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</si>
  <si>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</si>
  <si>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</si>
  <si>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</si>
  <si>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</si>
  <si>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</si>
  <si>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</si>
  <si>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</si>
  <si>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</si>
  <si>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</si>
  <si>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</si>
  <si>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</si>
  <si>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</si>
  <si>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</si>
  <si>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</si>
  <si>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</si>
  <si>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</si>
  <si>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</si>
  <si>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</si>
  <si>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</si>
  <si>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</si>
  <si>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</si>
  <si>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</si>
  <si>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</si>
  <si>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</si>
  <si>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</si>
  <si>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</si>
  <si>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</si>
  <si>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</si>
  <si>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</si>
  <si>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</si>
  <si>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</si>
  <si>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</si>
  <si>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</si>
  <si>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</si>
  <si>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</si>
  <si>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</si>
  <si>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</si>
  <si>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</si>
  <si>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</si>
  <si>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</si>
  <si>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</si>
  <si>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</si>
  <si>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</si>
  <si>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</si>
  <si>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</si>
  <si>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</si>
  <si>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</si>
  <si>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</si>
  <si>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</si>
  <si>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</si>
  <si>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</si>
  <si>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</si>
  <si>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</si>
  <si>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</si>
  <si>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</si>
  <si>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</si>
  <si>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</si>
  <si>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</si>
  <si>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</si>
  <si>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</si>
  <si>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</si>
  <si>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</si>
  <si>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</si>
  <si>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</si>
  <si>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</si>
  <si>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</si>
  <si>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</si>
  <si>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</si>
  <si>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</si>
  <si>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</si>
  <si>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</si>
  <si>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</si>
  <si>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</si>
  <si>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</si>
  <si>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</si>
  <si>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</si>
  <si>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</si>
  <si>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</si>
  <si>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</si>
  <si>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</si>
  <si>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</si>
  <si>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</si>
  <si>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</si>
  <si>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</si>
  <si>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</si>
  <si>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</si>
  <si>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</si>
  <si>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</si>
  <si>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</si>
  <si>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</si>
  <si>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</si>
  <si>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</si>
  <si>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</si>
  <si>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</si>
  <si>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</si>
  <si>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</si>
  <si>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</si>
  <si>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</si>
  <si>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</si>
  <si>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</si>
  <si>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</si>
  <si>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</si>
  <si>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</si>
  <si>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</si>
  <si>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</si>
  <si>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</si>
  <si>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</si>
  <si>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</si>
  <si>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</si>
  <si>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</si>
  <si>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</si>
  <si>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</si>
  <si>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</si>
  <si>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</si>
  <si>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</si>
  <si>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</si>
  <si>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</si>
  <si>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</si>
  <si>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</si>
  <si>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</si>
  <si>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</si>
  <si>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</si>
  <si>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</si>
  <si>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</si>
  <si>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</si>
  <si>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</si>
  <si>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</si>
  <si>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</si>
  <si>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</si>
  <si>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</si>
  <si>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</si>
  <si>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</si>
  <si>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</si>
  <si>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</si>
  <si>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</si>
  <si>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</si>
  <si>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</si>
  <si>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</si>
  <si>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</si>
  <si>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</si>
  <si>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</si>
  <si>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</si>
  <si>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</si>
  <si>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</si>
  <si>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</si>
  <si>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</si>
  <si>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</si>
  <si>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</si>
  <si>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</si>
  <si>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</si>
  <si>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</si>
  <si>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</si>
  <si>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</si>
  <si>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</si>
  <si>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</si>
  <si>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</si>
  <si>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</si>
  <si>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</si>
  <si>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</si>
  <si>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</si>
  <si>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</si>
  <si>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</si>
  <si>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</si>
  <si>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</si>
  <si>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</si>
  <si>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</si>
  <si>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</si>
  <si>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</si>
  <si>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</si>
  <si>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</si>
  <si>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</si>
  <si>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</si>
  <si>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</si>
  <si>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</si>
  <si>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</si>
  <si>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</si>
  <si>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</si>
  <si>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</si>
  <si>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</si>
  <si>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</si>
  <si>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</si>
  <si>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</si>
  <si>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</si>
  <si>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</si>
  <si>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</si>
  <si>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</si>
  <si>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</si>
  <si>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</si>
  <si>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</si>
  <si>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</si>
  <si>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</si>
  <si>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</si>
  <si>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</si>
  <si>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</si>
  <si>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</si>
  <si>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</si>
  <si>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</si>
  <si>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</si>
  <si>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</si>
  <si>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</si>
  <si>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</si>
  <si>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</si>
  <si>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</si>
  <si>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</si>
  <si>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</si>
  <si>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</si>
  <si>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</si>
  <si>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</si>
  <si>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</si>
  <si>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</si>
  <si>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</si>
  <si>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</si>
  <si>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</si>
  <si>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</si>
  <si>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</si>
  <si>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</si>
  <si>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</si>
  <si>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</si>
  <si>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</si>
  <si>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</si>
  <si>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</si>
  <si>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</si>
  <si>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</si>
  <si>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</si>
  <si>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</si>
  <si>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</si>
  <si>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</si>
  <si>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</si>
  <si>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</si>
  <si>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</si>
  <si>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</si>
  <si>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</si>
  <si>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</si>
  <si>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</si>
  <si>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</si>
  <si>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</si>
  <si>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</si>
  <si>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</si>
  <si>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</si>
  <si>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</si>
  <si>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</si>
  <si>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</si>
  <si>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</si>
  <si>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</si>
  <si>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</si>
  <si>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</si>
  <si>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</si>
  <si>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</si>
  <si>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</si>
  <si>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</si>
  <si>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</si>
  <si>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</si>
  <si>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</si>
  <si>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</si>
  <si>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</si>
  <si>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</si>
  <si>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</si>
  <si>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</si>
  <si>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</si>
  <si>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</si>
  <si>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</si>
  <si>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</si>
  <si>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</si>
  <si>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</si>
  <si>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</si>
  <si>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</si>
  <si>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</si>
  <si>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</si>
  <si>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</si>
  <si>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</si>
  <si>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</si>
  <si>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</si>
  <si>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</si>
  <si>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</si>
  <si>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</si>
  <si>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</si>
  <si>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</si>
  <si>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</si>
  <si>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</si>
  <si>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</si>
  <si>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</si>
  <si>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</si>
  <si>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</si>
  <si>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</si>
  <si>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</si>
  <si>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</si>
  <si>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</si>
  <si>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</si>
  <si>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</si>
  <si>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</si>
  <si>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</si>
  <si>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</si>
  <si>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</si>
  <si>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</si>
  <si>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</si>
  <si>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</si>
  <si>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</si>
  <si>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</si>
  <si>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</si>
  <si>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</si>
  <si>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</si>
  <si>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</si>
  <si>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</si>
  <si>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</si>
  <si>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</si>
  <si>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</si>
  <si>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</si>
  <si>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</si>
  <si>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</si>
  <si>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</si>
  <si>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</si>
  <si>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</si>
  <si>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</si>
  <si>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</si>
  <si>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</si>
  <si>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</si>
  <si>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</si>
  <si>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</si>
  <si>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</si>
  <si>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</si>
  <si>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</si>
  <si>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</si>
  <si>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</si>
  <si>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</si>
  <si>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</si>
  <si>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</si>
  <si>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</si>
  <si>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</si>
  <si>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</si>
  <si>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</si>
  <si>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</si>
  <si>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</si>
  <si>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</si>
  <si>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</si>
  <si>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</si>
  <si>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</si>
  <si>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</si>
  <si>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</si>
  <si>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</si>
  <si>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</si>
  <si>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</si>
  <si>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</si>
  <si>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</si>
  <si>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</si>
  <si>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</si>
  <si>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</si>
  <si>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</si>
  <si>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</si>
  <si>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</si>
  <si>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</si>
  <si>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</si>
  <si>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</si>
  <si>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</si>
  <si>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</si>
  <si>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</si>
  <si>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</si>
  <si>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</si>
  <si>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</si>
  <si>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</si>
  <si>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</si>
  <si>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</si>
  <si>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</si>
  <si>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</si>
  <si>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</si>
  <si>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</si>
  <si>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</si>
  <si>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</si>
  <si>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</si>
  <si>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</si>
  <si>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</si>
  <si>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</si>
  <si>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</si>
  <si>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</si>
  <si>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</si>
  <si>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</si>
  <si>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</si>
  <si>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</si>
  <si>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</si>
  <si>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</si>
  <si>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</si>
  <si>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</si>
  <si>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</si>
  <si>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</si>
  <si>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</si>
  <si>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</si>
  <si>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</si>
  <si>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</si>
  <si>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</si>
  <si>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</si>
  <si>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</si>
  <si>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</si>
  <si>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</si>
  <si>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</si>
  <si>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</si>
  <si>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</si>
  <si>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</si>
  <si>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</si>
  <si>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</si>
  <si>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</si>
  <si>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</si>
  <si>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</si>
  <si>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</si>
  <si>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</si>
  <si>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</si>
  <si>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</si>
  <si>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</si>
  <si>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</si>
  <si>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</si>
  <si>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</si>
  <si>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</si>
  <si>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</si>
  <si>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</si>
  <si>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</si>
  <si>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</si>
  <si>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</si>
  <si>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</si>
  <si>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</si>
  <si>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</si>
  <si>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</si>
  <si>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</si>
  <si>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</si>
  <si>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</si>
  <si>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</si>
  <si>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</si>
  <si>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</si>
  <si>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</si>
  <si>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</si>
  <si>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</si>
  <si>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</si>
  <si>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</si>
  <si>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</si>
  <si>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</si>
  <si>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</si>
  <si>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</si>
  <si>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</si>
  <si>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</si>
  <si>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</si>
  <si>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</si>
  <si>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</si>
  <si>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</si>
  <si>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</si>
  <si>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</si>
  <si>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</si>
  <si>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</si>
  <si>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</si>
  <si>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</si>
  <si>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</si>
  <si>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</si>
  <si>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</si>
  <si>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</si>
  <si>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</si>
  <si>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</si>
  <si>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</si>
  <si>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</si>
  <si>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</si>
  <si>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</si>
  <si>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</si>
  <si>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</si>
  <si>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</si>
  <si>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</si>
  <si>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</si>
  <si>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</si>
  <si>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</si>
  <si>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</si>
  <si>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</si>
  <si>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</si>
  <si>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</si>
  <si>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</si>
  <si>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</si>
  <si>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</si>
  <si>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</si>
  <si>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</si>
  <si>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</si>
  <si>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</si>
  <si>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</si>
  <si>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</si>
  <si>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</si>
  <si>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</si>
  <si>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</si>
  <si>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</si>
  <si>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</si>
  <si>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</si>
  <si>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</si>
  <si>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</si>
  <si>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</si>
  <si>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</si>
  <si>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</si>
  <si>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</si>
  <si>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</si>
  <si>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</si>
  <si>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</si>
  <si>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</si>
  <si>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</si>
  <si>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</si>
  <si>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</si>
  <si>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</si>
  <si>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</si>
  <si>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</si>
  <si>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</si>
  <si>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</si>
  <si>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</si>
  <si>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</si>
  <si>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</si>
  <si>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</si>
  <si>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</si>
  <si>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</si>
  <si>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</si>
  <si>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</si>
  <si>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</si>
  <si>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</si>
  <si>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</si>
  <si>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</si>
  <si>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</si>
  <si>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</si>
  <si>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</si>
  <si>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</si>
  <si>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</si>
  <si>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</si>
  <si>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</si>
  <si>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</si>
  <si>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</si>
  <si>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</si>
  <si>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</si>
  <si>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</si>
  <si>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</si>
  <si>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</si>
  <si>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</si>
  <si>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</si>
  <si>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</si>
  <si>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</si>
  <si>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</si>
  <si>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</si>
  <si>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</si>
  <si>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</si>
  <si>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</si>
  <si>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</si>
  <si>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</si>
  <si>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</si>
  <si>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</si>
  <si>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</si>
  <si>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</si>
  <si>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</si>
  <si>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</si>
  <si>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</si>
  <si>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</si>
  <si>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</si>
  <si>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</si>
  <si>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</si>
  <si>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</si>
  <si>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</si>
  <si>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</si>
  <si>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</si>
  <si>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</si>
  <si>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</si>
  <si>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</si>
  <si>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</si>
  <si>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</si>
  <si>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</si>
  <si>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</si>
  <si>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</si>
  <si>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</si>
  <si>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</si>
  <si>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</si>
  <si>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</si>
  <si>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</si>
  <si>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</si>
  <si>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</si>
  <si>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</si>
  <si>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</si>
  <si>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</si>
  <si>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</si>
  <si>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</si>
  <si>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</si>
  <si>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</si>
  <si>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</si>
  <si>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</si>
  <si>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</si>
  <si>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</si>
  <si>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</si>
  <si>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</si>
  <si>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</si>
  <si>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</si>
  <si>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</si>
  <si>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</si>
  <si>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</si>
  <si>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</si>
  <si>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</si>
  <si>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</si>
  <si>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</si>
  <si>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</si>
  <si>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</si>
  <si>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</si>
  <si>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</si>
  <si>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</si>
  <si>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</si>
  <si>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</si>
  <si>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</si>
  <si>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</si>
  <si>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</si>
  <si>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</si>
  <si>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</si>
  <si>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</si>
  <si>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</si>
  <si>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</si>
  <si>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</si>
  <si>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</si>
  <si>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</si>
  <si>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</si>
  <si>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</si>
  <si>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</si>
  <si>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</si>
  <si>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</si>
  <si>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</si>
  <si>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</si>
  <si>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</si>
  <si>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</si>
  <si>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</si>
  <si>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</si>
  <si>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</si>
  <si>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</si>
  <si>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</si>
  <si>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</si>
  <si>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</si>
  <si>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</si>
  <si>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</si>
  <si>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</si>
  <si>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</si>
  <si>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</si>
  <si>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</si>
  <si>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</si>
  <si>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</si>
  <si>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</si>
  <si>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</si>
  <si>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</si>
  <si>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</si>
  <si>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</si>
  <si>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</si>
  <si>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</si>
  <si>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</si>
  <si>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</si>
  <si>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</si>
  <si>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</si>
  <si>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</si>
  <si>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</si>
  <si>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</si>
  <si>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</si>
  <si>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</si>
  <si>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</si>
  <si>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</si>
  <si>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</si>
  <si>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</si>
  <si>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</si>
  <si>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</si>
  <si>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</si>
  <si>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</si>
  <si>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</si>
  <si>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</si>
  <si>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</si>
  <si>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</si>
  <si>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</si>
  <si>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</si>
  <si>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</si>
  <si>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</si>
  <si>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</si>
  <si>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</si>
  <si>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</si>
  <si>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</si>
  <si>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</si>
  <si>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</si>
  <si>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</si>
  <si>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</si>
  <si>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</si>
  <si>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</si>
  <si>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</si>
  <si>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</si>
  <si>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</si>
  <si>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</si>
  <si>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</si>
  <si>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</si>
  <si>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</si>
  <si>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</si>
  <si>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</si>
  <si>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</si>
  <si>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</si>
  <si>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</si>
  <si>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</si>
  <si>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</si>
  <si>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</si>
  <si>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</si>
  <si>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</si>
  <si>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</si>
  <si>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</si>
  <si>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</si>
  <si>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</si>
  <si>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</si>
  <si>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</si>
  <si>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</si>
  <si>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</si>
  <si>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</si>
  <si>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</si>
  <si>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</si>
  <si>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</si>
  <si>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</si>
  <si>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</si>
  <si>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</si>
  <si>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</si>
  <si>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</si>
  <si>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</si>
  <si>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</si>
  <si>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</si>
  <si>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</si>
  <si>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</si>
  <si>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</si>
  <si>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</si>
  <si>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</si>
  <si>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</si>
  <si>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</si>
  <si>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</si>
  <si>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</si>
  <si>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</si>
  <si>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</si>
  <si>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</si>
  <si>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</si>
  <si>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</si>
  <si>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</si>
  <si>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</si>
  <si>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</si>
  <si>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</si>
  <si>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</si>
  <si>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</si>
  <si>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</si>
  <si>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</si>
  <si>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</si>
  <si>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</si>
  <si>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</si>
  <si>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</si>
  <si>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</si>
  <si>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</si>
  <si>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</si>
  <si>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</si>
  <si>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</si>
  <si>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</si>
  <si>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</si>
  <si>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</si>
  <si>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</si>
  <si>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</si>
  <si>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</si>
  <si>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</si>
  <si>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</si>
  <si>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</si>
  <si>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</si>
  <si>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</si>
  <si>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</si>
  <si>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</si>
  <si>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</si>
  <si>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</si>
  <si>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</si>
  <si>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</si>
  <si>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</si>
  <si>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</si>
  <si>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</si>
  <si>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</si>
  <si>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</si>
  <si>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</si>
  <si>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</si>
  <si>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</si>
  <si>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</si>
  <si>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</si>
  <si>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</si>
  <si>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</si>
  <si>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</si>
  <si>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</si>
  <si>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</si>
  <si>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</si>
  <si>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</si>
  <si>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</si>
  <si>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</si>
  <si>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</si>
  <si>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</si>
  <si>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</si>
  <si>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</si>
  <si>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</si>
  <si>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</si>
  <si>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</si>
  <si>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</si>
  <si>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</si>
  <si>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</si>
  <si>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</si>
  <si>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</si>
  <si>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</si>
  <si>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</si>
  <si>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</si>
  <si>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</si>
  <si>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</si>
  <si>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</si>
  <si>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</si>
  <si>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</si>
  <si>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</si>
  <si>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</si>
  <si>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</si>
  <si>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</si>
  <si>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</si>
  <si>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</si>
  <si>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</si>
  <si>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</si>
  <si>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</si>
  <si>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</si>
  <si>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</si>
  <si>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</si>
  <si>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</si>
  <si>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</si>
  <si>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</si>
  <si>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</si>
  <si>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</si>
  <si>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</si>
  <si>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</si>
  <si>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</si>
  <si>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</si>
  <si>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</si>
  <si>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</si>
  <si>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</si>
  <si>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</si>
  <si>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</si>
  <si>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</si>
  <si>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</si>
  <si>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</si>
  <si>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</si>
  <si>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</si>
  <si>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</si>
  <si>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</si>
  <si>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</si>
  <si>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</si>
  <si>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</si>
  <si>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</si>
  <si>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</si>
  <si>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</si>
  <si>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</si>
  <si>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</si>
  <si>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</si>
  <si>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</si>
  <si>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</si>
  <si>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</si>
  <si>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</si>
  <si>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</si>
  <si>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</si>
  <si>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</si>
  <si>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</si>
  <si>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</si>
  <si>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</si>
  <si>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</si>
  <si>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</si>
  <si>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</si>
  <si>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</si>
  <si>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</si>
  <si>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</si>
  <si>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</si>
  <si>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</si>
  <si>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</si>
  <si>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</si>
  <si>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</si>
  <si>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</si>
  <si>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</si>
  <si>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</si>
  <si>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</si>
  <si>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</si>
  <si>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</si>
  <si>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</si>
  <si>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</si>
  <si>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</si>
  <si>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</si>
  <si>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</si>
  <si>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</si>
  <si>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</si>
  <si>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</si>
  <si>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</si>
  <si>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</si>
  <si>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</si>
  <si>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</si>
  <si>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</si>
  <si>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</si>
  <si>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</si>
  <si>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</si>
  <si>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</si>
  <si>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</si>
  <si>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</si>
  <si>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</si>
  <si>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</si>
  <si>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</si>
  <si>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</si>
  <si>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</si>
  <si>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</si>
  <si>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</si>
  <si>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</si>
  <si>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</si>
  <si>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</si>
  <si>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</si>
  <si>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</si>
  <si>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</si>
  <si>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</si>
  <si>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</si>
  <si>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</si>
  <si>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</si>
  <si>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</si>
  <si>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</si>
  <si>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</si>
  <si>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</si>
  <si>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</si>
  <si>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</si>
  <si>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</si>
  <si>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</si>
  <si>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</si>
  <si>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</si>
  <si>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</si>
  <si>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</si>
  <si>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</si>
  <si>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</si>
  <si>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</si>
  <si>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</si>
  <si>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</si>
  <si>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</si>
  <si>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</si>
  <si>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</si>
  <si>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</si>
  <si>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</si>
  <si>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</si>
  <si>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</si>
  <si>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</si>
  <si>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</si>
  <si>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</si>
  <si>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</si>
  <si>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</si>
  <si>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</si>
  <si>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</si>
  <si>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</si>
  <si>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</si>
  <si>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</si>
  <si>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</si>
  <si>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</si>
  <si>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</si>
  <si>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</si>
  <si>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</si>
  <si>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</si>
  <si>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</si>
  <si>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</si>
  <si>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</si>
  <si>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</si>
  <si>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</si>
  <si>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</si>
  <si>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</si>
  <si>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</si>
  <si>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</si>
  <si>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</si>
  <si>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</si>
  <si>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</si>
  <si>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</si>
  <si>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</si>
  <si>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</si>
  <si>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</si>
  <si>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</si>
  <si>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</si>
  <si>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</si>
  <si>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</si>
  <si>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</si>
  <si>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</si>
  <si>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</si>
  <si>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</si>
  <si>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</si>
  <si>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</si>
  <si>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</si>
  <si>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</si>
  <si>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</si>
  <si>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</si>
  <si>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</si>
  <si>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</si>
  <si>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</si>
  <si>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</si>
  <si>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</si>
  <si>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</si>
  <si>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</si>
  <si>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</si>
  <si>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</si>
  <si>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</si>
  <si>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</si>
  <si>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</si>
  <si>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</si>
  <si>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</si>
  <si>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</si>
  <si>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</si>
  <si>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</si>
  <si>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</si>
  <si>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</si>
  <si>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</si>
  <si>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</si>
  <si>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</si>
  <si>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</si>
  <si>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</si>
  <si>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</si>
  <si>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</si>
  <si>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</si>
  <si>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</si>
  <si>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</si>
  <si>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</si>
  <si>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</si>
  <si>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</si>
  <si>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</si>
  <si>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</si>
  <si>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</si>
  <si>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</si>
  <si>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</si>
  <si>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</si>
  <si>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</si>
  <si>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</si>
  <si>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</si>
  <si>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</si>
  <si>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</si>
  <si>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</si>
  <si>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</si>
  <si>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</si>
  <si>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</si>
  <si>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</si>
  <si>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</si>
  <si>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</si>
  <si>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</si>
  <si>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</si>
  <si>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</si>
  <si>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</si>
  <si>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</si>
  <si>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</si>
  <si>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</si>
  <si>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</si>
  <si>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</si>
  <si>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</si>
  <si>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</si>
  <si>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</si>
  <si>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</si>
  <si>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</si>
  <si>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</si>
  <si>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</si>
  <si>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</si>
  <si>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</si>
  <si>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</si>
  <si>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</si>
  <si>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</si>
  <si>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</si>
  <si>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</si>
  <si>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</si>
  <si>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</si>
  <si>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</si>
  <si>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</si>
  <si>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</si>
  <si>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</si>
  <si>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</si>
  <si>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</si>
  <si>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</si>
  <si>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</si>
  <si>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</si>
  <si>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</si>
  <si>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</si>
  <si>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</si>
  <si>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</si>
  <si>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</si>
  <si>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</si>
  <si>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</si>
  <si>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</si>
  <si>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</si>
  <si>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</si>
  <si>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</si>
  <si>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</si>
  <si>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</si>
  <si>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</si>
  <si>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</si>
  <si>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</si>
  <si>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</si>
  <si>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</si>
  <si>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</si>
  <si>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</si>
  <si>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</si>
  <si>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</si>
  <si>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</si>
  <si>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</si>
  <si>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</si>
  <si>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</si>
  <si>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</si>
  <si>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</si>
  <si>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</si>
  <si>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</si>
  <si>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</si>
  <si>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</si>
  <si>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</si>
  <si>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</si>
  <si>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</si>
  <si>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</si>
  <si>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</si>
  <si>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</si>
  <si>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</si>
  <si>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</si>
  <si>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</si>
  <si>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</si>
  <si>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</si>
  <si>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</si>
  <si>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</si>
  <si>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</si>
  <si>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</si>
  <si>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</si>
  <si>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</si>
  <si>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</si>
  <si>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</si>
  <si>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</si>
  <si>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</si>
  <si>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</si>
  <si>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</si>
  <si>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</si>
  <si>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</si>
  <si>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</si>
  <si>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</si>
  <si>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</si>
  <si>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</si>
  <si>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</si>
  <si>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</si>
  <si>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</si>
  <si>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</si>
  <si>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</si>
  <si>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</si>
  <si>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</si>
  <si>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</si>
  <si>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</si>
  <si>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</si>
  <si>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</si>
  <si>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</si>
  <si>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</si>
  <si>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</si>
  <si>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</si>
  <si>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</si>
  <si>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</si>
  <si>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</si>
  <si>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</si>
  <si>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</si>
  <si>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</si>
  <si>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</si>
  <si>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</si>
  <si>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</si>
  <si>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</si>
  <si>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</si>
  <si>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</si>
  <si>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</si>
  <si>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</si>
  <si>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</si>
  <si>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</si>
  <si>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</si>
  <si>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</si>
  <si>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</si>
  <si>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</si>
  <si>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</si>
  <si>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</si>
  <si>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</si>
  <si>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</si>
  <si>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</si>
  <si>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</si>
  <si>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</si>
  <si>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</si>
  <si>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</si>
  <si>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</si>
  <si>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</si>
  <si>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</si>
  <si>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</si>
  <si>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</si>
  <si>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</si>
  <si>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</si>
  <si>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</si>
  <si>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</si>
  <si>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</si>
  <si>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</si>
  <si>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</si>
  <si>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</si>
  <si>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</si>
  <si>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</si>
  <si>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</si>
  <si>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</si>
  <si>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</si>
  <si>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</si>
  <si>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</si>
  <si>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</si>
  <si>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</si>
  <si>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</si>
  <si>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</si>
  <si>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</si>
  <si>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</si>
  <si>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</si>
  <si>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</si>
  <si>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</si>
  <si>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</si>
  <si>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</si>
  <si>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</si>
  <si>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</si>
  <si>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</si>
  <si>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</si>
  <si>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</si>
  <si>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</si>
  <si>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</si>
  <si>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</si>
  <si>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</si>
  <si>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</si>
  <si>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</si>
  <si>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</si>
  <si>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</si>
  <si>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</si>
  <si>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</si>
  <si>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</si>
  <si>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</si>
  <si>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</si>
  <si>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</si>
  <si>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</si>
  <si>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</si>
  <si>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</si>
  <si>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</si>
  <si>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</si>
  <si>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</si>
  <si>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</si>
  <si>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</si>
  <si>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</si>
  <si>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</si>
  <si>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</si>
  <si>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</si>
  <si>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</si>
  <si>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</si>
  <si>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</si>
  <si>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</si>
  <si>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</si>
  <si>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</si>
  <si>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</si>
  <si>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</si>
  <si>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</si>
  <si>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</si>
  <si>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</si>
  <si>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</si>
  <si>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</si>
  <si>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</si>
  <si>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</si>
  <si>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</si>
  <si>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</si>
  <si>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</si>
  <si>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</si>
  <si>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</si>
  <si>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</si>
  <si>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</si>
  <si>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</si>
  <si>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</si>
  <si>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</si>
  <si>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</si>
  <si>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</si>
  <si>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</si>
  <si>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</si>
  <si>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</si>
  <si>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</si>
  <si>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</si>
  <si>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</si>
  <si>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</si>
  <si>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</si>
  <si>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</si>
  <si>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</si>
  <si>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</si>
  <si>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</si>
  <si>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</si>
  <si>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</si>
  <si>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</si>
  <si>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</si>
  <si>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</si>
  <si>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</si>
  <si>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</si>
  <si>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</si>
  <si>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</si>
  <si>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</si>
  <si>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</si>
  <si>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</si>
  <si>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</si>
  <si>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</si>
  <si>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</si>
  <si>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</si>
  <si>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</si>
  <si>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</si>
  <si>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</si>
  <si>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</si>
  <si>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</si>
  <si>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</si>
  <si>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</si>
  <si>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</si>
  <si>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</si>
  <si>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</si>
  <si>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</si>
  <si>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</si>
  <si>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</si>
  <si>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</si>
  <si>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</si>
  <si>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</si>
  <si>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</si>
  <si>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</si>
  <si>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</si>
  <si>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</si>
  <si>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</si>
  <si>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</si>
  <si>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</si>
  <si>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</si>
  <si>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</si>
  <si>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</si>
  <si>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</si>
  <si>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</si>
  <si>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</si>
  <si>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</si>
  <si>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</si>
  <si>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</si>
  <si>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</si>
  <si>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</si>
  <si>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</si>
  <si>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</si>
  <si>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</si>
  <si>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</si>
  <si>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</si>
  <si>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</si>
  <si>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</si>
  <si>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</si>
  <si>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</si>
  <si>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</si>
  <si>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</si>
  <si>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</si>
  <si>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</si>
  <si>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</si>
  <si>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</si>
  <si>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</si>
  <si>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</si>
  <si>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</si>
  <si>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</si>
  <si>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</si>
  <si>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</si>
  <si>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</si>
  <si>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</si>
  <si>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</si>
  <si>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</si>
  <si>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</si>
  <si>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</si>
  <si>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</si>
  <si>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</si>
  <si>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</si>
  <si>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</si>
  <si>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</si>
  <si>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</si>
  <si>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</si>
  <si>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</si>
  <si>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</si>
  <si>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</si>
  <si>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</si>
  <si>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</si>
  <si>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</si>
  <si>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</si>
  <si>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</si>
  <si>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</si>
  <si>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</si>
  <si>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</si>
  <si>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</si>
  <si>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</si>
  <si>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</si>
  <si>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</si>
  <si>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</si>
  <si>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</si>
  <si>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</si>
  <si>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</si>
  <si>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</si>
  <si>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</si>
  <si>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</si>
  <si>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</si>
  <si>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</si>
  <si>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</si>
  <si>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</si>
  <si>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</si>
  <si>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</si>
  <si>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</si>
  <si>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</si>
  <si>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</si>
  <si>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</si>
  <si>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</si>
  <si>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</si>
  <si>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</si>
  <si>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</si>
  <si>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</si>
  <si>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</si>
  <si>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</si>
  <si>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</si>
  <si>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</si>
  <si>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</si>
  <si>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</si>
  <si>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</si>
  <si>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</si>
  <si>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</si>
  <si>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</si>
  <si>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</si>
  <si>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</si>
  <si>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</si>
  <si>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</si>
  <si>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</si>
  <si>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</si>
  <si>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</si>
  <si>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</si>
  <si>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</si>
  <si>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</si>
  <si>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</si>
  <si>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</si>
  <si>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</si>
  <si>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</si>
  <si>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</si>
  <si>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</si>
  <si>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</si>
  <si>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</si>
  <si>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</si>
  <si>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</si>
  <si>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</si>
  <si>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</si>
  <si>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</si>
  <si>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</si>
  <si>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</si>
  <si>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</si>
  <si>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</si>
  <si>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</si>
  <si>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</si>
  <si>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</si>
  <si>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</si>
  <si>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</si>
  <si>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</si>
  <si>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</si>
  <si>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</si>
  <si>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</si>
  <si>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</si>
  <si>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</si>
  <si>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</si>
  <si>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</si>
  <si>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</si>
  <si>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</si>
  <si>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</si>
  <si>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</si>
  <si>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</si>
  <si>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</si>
  <si>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</si>
  <si>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</si>
  <si>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</si>
  <si>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</si>
  <si>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</si>
  <si>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</si>
  <si>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</si>
  <si>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</si>
  <si>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</si>
  <si>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</si>
  <si>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</si>
  <si>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</si>
  <si>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</si>
  <si>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</si>
  <si>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</si>
  <si>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</si>
  <si>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</si>
  <si>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</si>
  <si>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</si>
  <si>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</si>
  <si>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</si>
  <si>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</si>
  <si>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</si>
  <si>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</si>
  <si>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</si>
  <si>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</si>
  <si>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</si>
  <si>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</si>
  <si>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</si>
  <si>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</si>
  <si>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</si>
  <si>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</si>
  <si>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</si>
  <si>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</si>
  <si>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</si>
  <si>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</si>
  <si>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</si>
  <si>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</si>
  <si>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</si>
  <si>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</si>
  <si>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</si>
  <si>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</si>
  <si>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</si>
  <si>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</si>
  <si>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</si>
  <si>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</si>
  <si>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</si>
  <si>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</si>
  <si>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</si>
  <si>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</si>
  <si>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</si>
  <si>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</si>
  <si>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</si>
  <si>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</si>
  <si>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</si>
  <si>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</si>
  <si>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</si>
  <si>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</si>
  <si>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</si>
  <si>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</si>
  <si>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</si>
  <si>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</si>
  <si>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</si>
  <si>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</si>
  <si>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</si>
  <si>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</si>
  <si>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</si>
  <si>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</si>
  <si>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</si>
  <si>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</si>
  <si>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</si>
  <si>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</si>
  <si>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</si>
  <si>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</si>
  <si>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</si>
  <si>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</si>
  <si>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</si>
  <si>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</si>
  <si>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</si>
  <si>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</si>
  <si>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</si>
  <si>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</si>
  <si>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</si>
  <si>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</si>
  <si>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</si>
  <si>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</si>
  <si>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</si>
  <si>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</si>
  <si>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</si>
  <si>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</si>
  <si>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</si>
  <si>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</si>
  <si>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</si>
  <si>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</si>
  <si>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</si>
  <si>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</si>
  <si>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</si>
  <si>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</si>
  <si>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</si>
  <si>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</si>
  <si>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</si>
  <si>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</si>
  <si>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</si>
  <si>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</si>
  <si>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</si>
  <si>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</si>
  <si>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</si>
  <si>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</si>
  <si>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</si>
  <si>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</si>
  <si>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</si>
  <si>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</si>
  <si>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</si>
  <si>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</si>
  <si>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</si>
  <si>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</si>
  <si>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</si>
  <si>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</si>
  <si>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</si>
  <si>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</si>
  <si>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</si>
  <si>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</si>
  <si>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</si>
  <si>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</si>
  <si>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</si>
  <si>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</si>
  <si>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</si>
  <si>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</si>
  <si>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</si>
  <si>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</si>
  <si>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</si>
  <si>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</si>
  <si>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</si>
  <si>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</si>
  <si>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</si>
  <si>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</si>
  <si>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</si>
  <si>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</si>
  <si>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</si>
  <si>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</si>
  <si>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</si>
  <si>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</si>
  <si>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</si>
  <si>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</si>
  <si>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</si>
  <si>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</si>
  <si>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</si>
  <si>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</si>
  <si>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</si>
  <si>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</si>
  <si>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</si>
  <si>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</si>
  <si>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</si>
  <si>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</si>
  <si>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</si>
  <si>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</si>
  <si>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</si>
  <si>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</si>
  <si>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</si>
  <si>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</si>
  <si>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</si>
  <si>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</si>
  <si>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</si>
  <si>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</si>
  <si>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</si>
  <si>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</si>
  <si>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</si>
  <si>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</si>
  <si>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</si>
  <si>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</si>
  <si>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</si>
  <si>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</si>
  <si>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</si>
  <si>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</si>
  <si>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</si>
  <si>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</si>
  <si>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</si>
  <si>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</si>
  <si>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</si>
  <si>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</si>
  <si>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</si>
  <si>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</si>
  <si>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</si>
  <si>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</si>
  <si>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</si>
  <si>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</si>
  <si>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</si>
  <si>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</si>
  <si>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</si>
  <si>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</si>
  <si>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</si>
  <si>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</si>
  <si>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</si>
  <si>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</si>
  <si>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</si>
  <si>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</si>
  <si>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</si>
  <si>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</si>
  <si>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</si>
  <si>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</si>
  <si>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</si>
  <si>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</si>
  <si>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</si>
  <si>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</si>
  <si>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</si>
  <si>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</si>
  <si>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</si>
  <si>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</si>
  <si>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</si>
  <si>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</si>
  <si>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</si>
  <si>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</si>
  <si>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</si>
  <si>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</si>
  <si>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</si>
  <si>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</si>
  <si>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</si>
  <si>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</si>
  <si>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</si>
  <si>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</si>
  <si>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</si>
  <si>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</si>
  <si>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</si>
  <si>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</si>
  <si>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</si>
  <si>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</si>
  <si>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</si>
  <si>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</si>
  <si>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</si>
  <si>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</si>
  <si>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</si>
  <si>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</si>
  <si>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</si>
  <si>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</si>
  <si>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</si>
  <si>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</si>
  <si>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</si>
  <si>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</si>
  <si>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</si>
  <si>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</si>
  <si>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</si>
  <si>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</si>
  <si>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</si>
  <si>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</si>
  <si>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</si>
  <si>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</si>
  <si>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</si>
  <si>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</si>
  <si>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</si>
  <si>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</si>
  <si>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</si>
  <si>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</si>
  <si>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</si>
  <si>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</si>
  <si>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</si>
  <si>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</si>
  <si>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</si>
  <si>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</si>
  <si>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</si>
  <si>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</si>
  <si>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</si>
  <si>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</si>
  <si>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</si>
  <si>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</si>
  <si>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</si>
  <si>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</si>
  <si>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</si>
  <si>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</si>
  <si>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</si>
  <si>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</si>
  <si>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</si>
  <si>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</si>
  <si>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</si>
  <si>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</si>
  <si>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</si>
  <si>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</si>
  <si>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</si>
  <si>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</si>
  <si>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</si>
  <si>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</si>
  <si>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</si>
  <si>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</si>
  <si>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</si>
  <si>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</si>
  <si>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</si>
  <si>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</si>
  <si>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</si>
  <si>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</si>
  <si>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</si>
  <si>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</si>
  <si>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</si>
  <si>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</si>
  <si>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</si>
  <si>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</si>
  <si>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</si>
  <si>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</si>
  <si>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</si>
  <si>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</si>
  <si>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</si>
  <si>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</si>
  <si>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</si>
  <si>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</si>
  <si>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</si>
  <si>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</si>
  <si>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</si>
  <si>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</si>
  <si>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</si>
  <si>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</si>
  <si>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</si>
  <si>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</si>
  <si>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</si>
  <si>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</si>
  <si>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</si>
  <si>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</si>
  <si>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</si>
  <si>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</si>
  <si>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</si>
  <si>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</si>
  <si>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</si>
  <si>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</si>
  <si>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</si>
  <si>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</si>
  <si>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</si>
  <si>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</si>
  <si>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</si>
  <si>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</si>
  <si>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</si>
  <si>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</si>
  <si>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</si>
  <si>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</si>
  <si>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</si>
  <si>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</si>
  <si>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</si>
  <si>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</si>
  <si>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</si>
  <si>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</si>
  <si>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</si>
  <si>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</si>
  <si>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</si>
  <si>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</si>
  <si>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</si>
  <si>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</si>
  <si>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</si>
  <si>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</si>
  <si>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</si>
  <si>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</si>
  <si>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</si>
  <si>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</si>
  <si>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</si>
  <si>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</si>
  <si>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</si>
  <si>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</si>
  <si>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</si>
  <si>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</si>
  <si>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</si>
  <si>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</si>
  <si>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</si>
  <si>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</si>
  <si>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</si>
  <si>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</si>
  <si>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</si>
  <si>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</si>
  <si>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</si>
  <si>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</si>
  <si>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</si>
  <si>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</si>
  <si>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</si>
  <si>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</si>
  <si>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</si>
  <si>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</si>
  <si>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</si>
  <si>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</si>
  <si>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</si>
  <si>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</si>
  <si>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</si>
  <si>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</si>
  <si>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</si>
  <si>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</si>
  <si>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</si>
  <si>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</si>
  <si>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</si>
  <si>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</si>
  <si>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</si>
  <si>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</si>
  <si>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</si>
  <si>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</si>
  <si>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</si>
  <si>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</si>
  <si>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</si>
  <si>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</si>
  <si>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</si>
  <si>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</si>
  <si>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</si>
  <si>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</si>
  <si>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</si>
  <si>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</si>
  <si>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</si>
  <si>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</si>
  <si>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</si>
  <si>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</si>
  <si>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</si>
  <si>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</si>
  <si>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</si>
  <si>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</si>
  <si>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</si>
  <si>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</si>
  <si>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</si>
  <si>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</si>
  <si>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</si>
  <si>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</si>
  <si>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</si>
  <si>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</si>
  <si>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</si>
  <si>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</si>
  <si>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</si>
  <si>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</si>
  <si>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</si>
  <si>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</si>
  <si>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</si>
  <si>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</si>
  <si>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</si>
  <si>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</si>
  <si>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</si>
  <si>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</si>
  <si>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</si>
  <si>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</si>
  <si>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</si>
  <si>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</si>
  <si>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</si>
  <si>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</si>
  <si>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</si>
  <si>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</si>
  <si>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</si>
  <si>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</si>
  <si>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</si>
  <si>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</si>
  <si>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</si>
  <si>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</si>
  <si>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</si>
  <si>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</si>
  <si>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</si>
  <si>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</si>
  <si>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</si>
  <si>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</si>
  <si>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</si>
  <si>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</si>
  <si>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</si>
  <si>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</si>
  <si>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</si>
  <si>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</si>
  <si>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</si>
  <si>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</si>
  <si>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</si>
  <si>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</si>
  <si>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</si>
  <si>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</si>
  <si>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</si>
  <si>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</si>
  <si>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</si>
  <si>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</si>
  <si>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</si>
  <si>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</si>
  <si>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</si>
  <si>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</si>
  <si>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</si>
  <si>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</si>
  <si>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</si>
  <si>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</si>
  <si>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</si>
  <si>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</si>
  <si>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</si>
  <si>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</si>
  <si>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</si>
  <si>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</si>
  <si>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</si>
  <si>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</si>
  <si>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</si>
  <si>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</si>
  <si>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</si>
  <si>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</si>
  <si>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</si>
  <si>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</si>
  <si>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</si>
  <si>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</si>
  <si>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</si>
  <si>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</si>
  <si>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</si>
  <si>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</si>
  <si>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</si>
  <si>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</si>
  <si>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</si>
  <si>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</si>
  <si>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</si>
  <si>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</si>
  <si>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</si>
  <si>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</si>
  <si>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</si>
  <si>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</si>
  <si>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</si>
  <si>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</si>
  <si>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</si>
  <si>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</si>
  <si>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</si>
  <si>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</si>
  <si>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</si>
  <si>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</si>
  <si>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</si>
  <si>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</si>
  <si>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</si>
  <si>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</si>
  <si>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</si>
  <si>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</si>
  <si>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</si>
  <si>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</si>
  <si>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</si>
  <si>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</si>
  <si>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</si>
  <si>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</si>
  <si>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</si>
  <si>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</si>
  <si>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</si>
  <si>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</si>
  <si>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</si>
  <si>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</si>
  <si>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</si>
  <si>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</si>
  <si>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</si>
  <si>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</si>
  <si>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</si>
  <si>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</si>
  <si>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</si>
  <si>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</si>
  <si>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</si>
  <si>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</si>
  <si>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</si>
  <si>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</si>
  <si>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</si>
  <si>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</si>
  <si>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</si>
  <si>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</si>
  <si>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</si>
  <si>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</si>
  <si>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</si>
  <si>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</si>
  <si>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</si>
  <si>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</si>
  <si>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</si>
  <si>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</si>
  <si>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</si>
  <si>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</si>
  <si>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</si>
  <si>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</si>
  <si>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</si>
  <si>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</si>
  <si>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</si>
  <si>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</si>
  <si>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</si>
  <si>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</si>
  <si>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</si>
  <si>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</si>
  <si>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</si>
  <si>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</si>
  <si>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</si>
  <si>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</si>
  <si>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</si>
  <si>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</si>
  <si>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</si>
  <si>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</si>
  <si>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</si>
  <si>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</si>
  <si>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</si>
  <si>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</si>
  <si>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</si>
  <si>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</si>
  <si>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</si>
  <si>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</si>
  <si>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</si>
  <si>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</si>
  <si>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</si>
  <si>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</si>
  <si>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</si>
  <si>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</si>
  <si>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</si>
  <si>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</si>
  <si>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</si>
  <si>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</si>
  <si>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</si>
  <si>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</si>
  <si>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</si>
  <si>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</si>
  <si>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</si>
  <si>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</si>
  <si>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</si>
  <si>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</si>
  <si>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</si>
  <si>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</si>
  <si>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</si>
  <si>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</si>
  <si>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</si>
  <si>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</si>
  <si>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</si>
  <si>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</si>
  <si>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</si>
  <si>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</si>
  <si>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</si>
  <si>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</si>
  <si>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</si>
  <si>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</si>
  <si>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</si>
  <si>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</si>
  <si>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</si>
  <si>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</si>
  <si>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</si>
  <si>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</si>
  <si>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</si>
  <si>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</si>
  <si>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</si>
  <si>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</si>
  <si>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</si>
  <si>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</si>
  <si>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</si>
  <si>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</si>
  <si>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</si>
  <si>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</si>
  <si>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</si>
  <si>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</si>
  <si>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</si>
  <si>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</si>
  <si>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</si>
  <si>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</si>
  <si>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</si>
  <si>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</si>
  <si>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</si>
  <si>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</si>
  <si>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</si>
  <si>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</si>
  <si>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</si>
  <si>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</si>
  <si>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</si>
  <si>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</si>
  <si>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</si>
  <si>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</si>
  <si>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</si>
  <si>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</si>
  <si>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</si>
  <si>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</si>
  <si>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</si>
  <si>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</si>
  <si>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</si>
  <si>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</si>
  <si>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</si>
  <si>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</si>
  <si>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</si>
  <si>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</si>
  <si>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</si>
  <si>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</si>
  <si>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</si>
  <si>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</si>
  <si>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</si>
  <si>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</si>
  <si>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</si>
  <si>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</si>
  <si>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</si>
  <si>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</si>
  <si>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</si>
  <si>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</si>
  <si>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</si>
  <si>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</si>
  <si>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</si>
  <si>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</si>
  <si>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</si>
  <si>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</si>
  <si>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</si>
  <si>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</si>
  <si>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</si>
  <si>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</si>
  <si>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</si>
  <si>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</si>
  <si>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</si>
  <si>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</si>
  <si>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</si>
  <si>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</si>
  <si>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</si>
  <si>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</si>
  <si>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</si>
  <si>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</si>
  <si>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</si>
  <si>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</si>
  <si>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</si>
  <si>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</si>
  <si>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</si>
  <si>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</si>
  <si>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</si>
  <si>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</si>
  <si>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</si>
  <si>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</si>
  <si>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</si>
  <si>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</si>
  <si>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</si>
  <si>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</si>
  <si>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</si>
  <si>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</si>
  <si>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</si>
  <si>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</si>
  <si>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</si>
  <si>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</si>
  <si>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</si>
  <si>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</si>
  <si>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</si>
  <si>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</si>
  <si>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</si>
  <si>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</si>
  <si>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</si>
  <si>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</si>
  <si>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</si>
  <si>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</si>
  <si>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</si>
  <si>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</si>
  <si>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</si>
  <si>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</si>
  <si>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</si>
  <si>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</si>
  <si>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</si>
  <si>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</si>
  <si>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</si>
  <si>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</si>
  <si>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</si>
  <si>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</si>
  <si>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</si>
  <si>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</si>
  <si>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</si>
  <si>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</si>
  <si>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</si>
  <si>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</si>
  <si>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</si>
  <si>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</si>
  <si>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</si>
  <si>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</si>
  <si>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</si>
  <si>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</si>
  <si>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</si>
  <si>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</si>
  <si>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</si>
  <si>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</si>
  <si>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</si>
  <si>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</si>
  <si>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</si>
  <si>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</si>
  <si>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</si>
  <si>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</si>
  <si>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</si>
  <si>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</si>
  <si>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</si>
  <si>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</si>
  <si>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</si>
  <si>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</si>
  <si>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</si>
  <si>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</si>
  <si>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</si>
  <si>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</si>
  <si>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</si>
  <si>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</si>
  <si>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</si>
  <si>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</si>
  <si>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</si>
  <si>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</si>
  <si>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</si>
  <si>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</si>
  <si>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</si>
  <si>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</si>
  <si>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</si>
  <si>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</si>
  <si>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</si>
  <si>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</si>
  <si>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</si>
  <si>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</si>
  <si>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</si>
  <si>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</si>
  <si>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</si>
  <si>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</si>
  <si>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</si>
  <si>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</si>
  <si>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</si>
  <si>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</si>
  <si>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</si>
  <si>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</si>
  <si>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</si>
  <si>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</si>
  <si>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</si>
  <si>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</si>
  <si>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</si>
  <si>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</si>
  <si>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</si>
  <si>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</si>
  <si>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</si>
  <si>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</si>
  <si>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</si>
  <si>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</si>
  <si>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</si>
  <si>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</si>
  <si>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</si>
  <si>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</si>
  <si>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</si>
  <si>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</si>
  <si>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</si>
  <si>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</si>
  <si>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</si>
  <si>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</si>
  <si>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</si>
  <si>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</si>
  <si>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</si>
  <si>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</si>
  <si>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</si>
  <si>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</si>
  <si>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</si>
  <si>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</si>
  <si>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</si>
  <si>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</si>
  <si>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</si>
  <si>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</si>
  <si>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</si>
  <si>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</si>
  <si>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</si>
  <si>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</si>
  <si>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</si>
  <si>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</si>
  <si>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</si>
  <si>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</si>
  <si>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</si>
  <si>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</si>
  <si>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</si>
  <si>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</si>
  <si>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</si>
  <si>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</si>
  <si>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</si>
  <si>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</si>
  <si>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</si>
  <si>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</si>
  <si>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</si>
  <si>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</si>
  <si>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</si>
  <si>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</si>
  <si>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</si>
  <si>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</si>
  <si>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</si>
  <si>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</si>
  <si>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</si>
  <si>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</si>
  <si>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</si>
  <si>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</si>
  <si>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</si>
  <si>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</si>
  <si>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</si>
  <si>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</si>
  <si>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</si>
  <si>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</si>
  <si>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</si>
  <si>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</si>
  <si>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</si>
  <si>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</si>
  <si>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</si>
  <si>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</si>
  <si>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</si>
  <si>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</si>
  <si>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</si>
  <si>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</si>
  <si>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</si>
  <si>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</si>
  <si>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</si>
  <si>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</si>
  <si>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</si>
  <si>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</si>
  <si>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</si>
  <si>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</si>
  <si>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</si>
  <si>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</si>
  <si>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</si>
  <si>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</si>
  <si>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</si>
  <si>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</si>
  <si>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</si>
  <si>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</si>
  <si>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</si>
  <si>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</si>
  <si>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</si>
  <si>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</si>
  <si>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</si>
  <si>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</si>
  <si>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</si>
  <si>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</si>
  <si>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</si>
  <si>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</si>
  <si>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</si>
  <si>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</si>
  <si>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</si>
  <si>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</si>
  <si>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</si>
  <si>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</si>
  <si>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</si>
  <si>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</si>
  <si>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</si>
  <si>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</si>
  <si>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</si>
  <si>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</si>
  <si>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</si>
  <si>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</si>
  <si>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</si>
  <si>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</si>
  <si>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</si>
  <si>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</si>
  <si>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</si>
  <si>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</si>
  <si>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</si>
  <si>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</si>
  <si>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</si>
  <si>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</si>
  <si>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</si>
  <si>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</si>
  <si>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</si>
  <si>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</si>
  <si>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</si>
  <si>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</si>
  <si>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</si>
  <si>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</si>
  <si>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</si>
  <si>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</si>
  <si>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</si>
  <si>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</si>
  <si>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</si>
  <si>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</si>
  <si>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</si>
  <si>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</si>
  <si>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</si>
  <si>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</si>
  <si>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</si>
  <si>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</si>
  <si>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</si>
  <si>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</si>
  <si>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</si>
  <si>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</si>
  <si>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</si>
  <si>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</si>
  <si>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</si>
  <si>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</si>
  <si>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</si>
  <si>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</si>
  <si>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</si>
  <si>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</si>
  <si>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</si>
  <si>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</si>
  <si>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</si>
  <si>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</si>
  <si>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</si>
  <si>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</si>
  <si>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</si>
  <si>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</si>
  <si>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</si>
  <si>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</si>
  <si>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</si>
  <si>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</si>
  <si>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</si>
  <si>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</si>
  <si>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</si>
  <si>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</si>
  <si>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</si>
  <si>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</si>
  <si>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</si>
  <si>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</si>
  <si>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</si>
  <si>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</si>
  <si>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</si>
  <si>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</si>
  <si>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</si>
  <si>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</si>
  <si>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</si>
  <si>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</si>
  <si>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</si>
  <si>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</si>
  <si>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</si>
  <si>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</si>
  <si>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</si>
  <si>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</si>
  <si>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</si>
  <si>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</si>
  <si>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</si>
  <si>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</si>
  <si>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</si>
  <si>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</si>
  <si>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</si>
  <si>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</si>
  <si>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</si>
  <si>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</si>
  <si>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</si>
  <si>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</si>
  <si>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</si>
  <si>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</si>
  <si>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</si>
  <si>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</si>
  <si>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</si>
  <si>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</si>
  <si>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</si>
  <si>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</si>
  <si>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</si>
  <si>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</si>
  <si>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</si>
  <si>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</si>
  <si>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</si>
  <si>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</si>
  <si>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</si>
  <si>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</si>
  <si>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</si>
  <si>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</si>
  <si>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</si>
  <si>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</si>
  <si>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</si>
  <si>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</si>
  <si>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</si>
  <si>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</si>
  <si>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</si>
  <si>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</si>
  <si>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</si>
  <si>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</si>
  <si>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</si>
  <si>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</si>
  <si>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</si>
  <si>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</si>
  <si>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</si>
  <si>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</si>
  <si>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</si>
  <si>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</si>
  <si>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</si>
  <si>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</si>
  <si>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</si>
  <si>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</si>
  <si>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</si>
  <si>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</si>
  <si>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</si>
  <si>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</si>
  <si>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</si>
  <si>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</si>
  <si>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</si>
  <si>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</si>
  <si>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</si>
  <si>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</si>
  <si>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</si>
  <si>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</si>
  <si>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</si>
  <si>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</si>
  <si>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</si>
  <si>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</si>
  <si>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</si>
  <si>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</si>
  <si>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</si>
  <si>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</si>
  <si>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</si>
  <si>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</si>
  <si>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</si>
  <si>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</si>
  <si>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</si>
  <si>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</si>
  <si>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</si>
  <si>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</si>
  <si>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</si>
  <si>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</si>
  <si>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</si>
  <si>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</si>
  <si>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</si>
  <si>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</si>
  <si>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</si>
  <si>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</si>
  <si>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</si>
  <si>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</si>
  <si>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</si>
  <si>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</si>
  <si>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</si>
  <si>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</si>
  <si>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</si>
  <si>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</si>
  <si>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</si>
  <si>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</si>
  <si>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</si>
  <si>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</si>
  <si>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</si>
  <si>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</si>
  <si>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</si>
  <si>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</si>
  <si>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</si>
  <si>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</si>
  <si>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</si>
  <si>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</si>
  <si>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</si>
  <si>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</si>
  <si>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</si>
  <si>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</si>
  <si>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</si>
  <si>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</si>
  <si>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</si>
  <si>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</si>
  <si>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</si>
  <si>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</si>
  <si>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</si>
  <si>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</si>
  <si>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</si>
  <si>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</si>
  <si>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</si>
  <si>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</si>
  <si>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</si>
  <si>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</si>
  <si>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</si>
  <si>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</si>
  <si>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</si>
  <si>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</si>
  <si>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</si>
  <si>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</si>
  <si>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</si>
  <si>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</si>
  <si>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</si>
  <si>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</si>
  <si>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</si>
  <si>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</si>
  <si>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</si>
  <si>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</si>
  <si>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</si>
  <si>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</si>
  <si>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</si>
  <si>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</si>
  <si>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</si>
  <si>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</si>
  <si>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</si>
  <si>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</si>
  <si>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</si>
  <si>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</si>
  <si>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</si>
  <si>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</si>
  <si>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</si>
  <si>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</si>
  <si>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</si>
  <si>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</si>
  <si>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</si>
  <si>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</si>
  <si>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</si>
  <si>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</si>
  <si>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</si>
  <si>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</si>
  <si>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</si>
  <si>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</si>
  <si>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</si>
  <si>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</si>
  <si>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</si>
  <si>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</si>
  <si>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</si>
  <si>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</si>
  <si>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</si>
  <si>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</si>
  <si>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</si>
  <si>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</si>
  <si>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</si>
  <si>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</si>
  <si>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</si>
  <si>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</si>
  <si>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</si>
  <si>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</si>
  <si>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</si>
  <si>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</si>
  <si>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</si>
  <si>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</si>
  <si>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</si>
  <si>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</si>
  <si>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</si>
  <si>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</si>
  <si>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</si>
  <si>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</si>
  <si>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</si>
  <si>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</si>
  <si>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</si>
  <si>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</si>
  <si>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</si>
  <si>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</si>
  <si>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</si>
  <si>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</si>
  <si>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</si>
  <si>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</si>
  <si>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</si>
  <si>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</si>
  <si>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</si>
  <si>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</si>
  <si>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</si>
  <si>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</si>
  <si>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</si>
  <si>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</si>
  <si>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</si>
  <si>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</si>
  <si>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</si>
  <si>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</si>
  <si>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</si>
  <si>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</si>
  <si>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</si>
  <si>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</si>
  <si>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</si>
  <si>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</si>
  <si>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</si>
  <si>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</si>
  <si>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</si>
  <si>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</si>
  <si>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</si>
  <si>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</si>
  <si>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</si>
  <si>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</si>
  <si>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</si>
  <si>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</si>
  <si>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</si>
  <si>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</si>
  <si>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</si>
  <si>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</si>
  <si>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</si>
  <si>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</si>
  <si>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</si>
  <si>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</si>
  <si>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</si>
  <si>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</si>
  <si>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</si>
  <si>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</si>
  <si>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</si>
  <si>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</si>
  <si>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</si>
  <si>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</si>
  <si>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</si>
  <si>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</si>
  <si>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</si>
  <si>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</si>
  <si>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</si>
  <si>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</si>
  <si>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</si>
  <si>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</si>
  <si>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</si>
  <si>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</si>
  <si>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</si>
  <si>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</si>
  <si>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</si>
  <si>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</si>
  <si>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</si>
  <si>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</si>
  <si>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</si>
  <si>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</si>
  <si>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</si>
  <si>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</si>
  <si>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</si>
  <si>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</si>
  <si>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</si>
  <si>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</si>
  <si>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</si>
  <si>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</si>
  <si>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</si>
  <si>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</si>
  <si>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</si>
  <si>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</si>
  <si>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</si>
  <si>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</si>
  <si>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</si>
  <si>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</si>
  <si>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</si>
  <si>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</si>
  <si>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</si>
  <si>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</si>
  <si>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</si>
  <si>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</si>
  <si>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</si>
  <si>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</si>
  <si>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</si>
  <si>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</si>
  <si>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</si>
  <si>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</si>
  <si>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</si>
  <si>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</si>
  <si>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</si>
  <si>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</si>
  <si>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</si>
  <si>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</si>
  <si>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</si>
  <si>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</si>
  <si>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</si>
  <si>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</si>
  <si>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</si>
  <si>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</si>
  <si>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</si>
  <si>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</si>
  <si>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</si>
  <si>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</si>
  <si>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</si>
  <si>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</si>
  <si>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</si>
  <si>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</si>
  <si>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</si>
  <si>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</si>
  <si>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</si>
  <si>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</si>
  <si>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</si>
  <si>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</si>
  <si>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</si>
  <si>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</si>
  <si>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</si>
  <si>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</si>
  <si>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</si>
  <si>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</si>
  <si>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</si>
  <si>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</si>
  <si>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</si>
  <si>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</si>
  <si>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</si>
  <si>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</si>
  <si>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</si>
  <si>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</si>
  <si>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</si>
  <si>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</si>
  <si>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</si>
  <si>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</si>
  <si>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</si>
  <si>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</si>
  <si>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</si>
  <si>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</si>
  <si>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</si>
  <si>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</si>
  <si>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</si>
  <si>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</si>
  <si>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</si>
  <si>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</si>
  <si>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</si>
  <si>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</si>
  <si>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</si>
  <si>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</si>
  <si>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</si>
  <si>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</si>
  <si>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</si>
  <si>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</si>
  <si>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</si>
  <si>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</si>
  <si>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</si>
  <si>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</si>
  <si>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</si>
  <si>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</si>
  <si>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</si>
  <si>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</si>
  <si>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</si>
  <si>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</si>
  <si>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</si>
  <si>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</si>
  <si>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</si>
  <si>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</si>
  <si>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</si>
  <si>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</si>
  <si>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</si>
  <si>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</si>
  <si>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</si>
  <si>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</si>
  <si>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</si>
  <si>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</si>
  <si>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</si>
  <si>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</si>
  <si>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</si>
  <si>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</si>
  <si>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</si>
  <si>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</si>
  <si>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</si>
  <si>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</si>
  <si>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</si>
  <si>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</si>
  <si>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</si>
  <si>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</si>
  <si>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</si>
  <si>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</si>
  <si>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</si>
  <si>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</si>
  <si>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</si>
  <si>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</si>
  <si>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</si>
  <si>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</si>
  <si>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</si>
  <si>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</si>
  <si>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</si>
  <si>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</si>
  <si>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</si>
  <si>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</si>
  <si>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</si>
  <si>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</si>
  <si>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</si>
  <si>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</si>
  <si>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</si>
  <si>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</si>
  <si>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</si>
  <si>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</si>
  <si>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</si>
  <si>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</si>
  <si>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</si>
  <si>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</si>
  <si>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</si>
  <si>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</si>
  <si>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</si>
  <si>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</si>
  <si>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</si>
  <si>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</si>
  <si>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</si>
  <si>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</si>
  <si>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</si>
  <si>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</si>
  <si>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</si>
  <si>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</si>
  <si>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</si>
  <si>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</si>
  <si>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</si>
  <si>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</si>
  <si>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</si>
  <si>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</si>
  <si>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</si>
  <si>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</si>
  <si>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</si>
  <si>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</si>
  <si>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</si>
  <si>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</si>
  <si>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</si>
  <si>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</si>
  <si>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</si>
  <si>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</si>
  <si>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</si>
  <si>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</si>
  <si>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</si>
  <si>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</si>
  <si>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</si>
  <si>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</si>
  <si>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</si>
  <si>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</si>
  <si>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</si>
  <si>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</si>
  <si>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</si>
  <si>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</si>
  <si>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</si>
  <si>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</si>
  <si>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</si>
  <si>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</si>
  <si>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</si>
  <si>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</si>
  <si>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</si>
  <si>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</si>
  <si>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</si>
  <si>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</si>
  <si>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</si>
  <si>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</si>
  <si>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</si>
  <si>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</si>
  <si>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</si>
  <si>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</si>
  <si>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</si>
  <si>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</si>
  <si>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</si>
  <si>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</si>
  <si>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</si>
  <si>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</si>
  <si>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</si>
  <si>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</si>
  <si>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</si>
  <si>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</si>
  <si>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</si>
  <si>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</si>
  <si>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</si>
  <si>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</si>
  <si>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</si>
  <si>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</si>
  <si>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</si>
  <si>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</si>
  <si>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</si>
  <si>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</si>
  <si>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</si>
  <si>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</si>
  <si>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</si>
  <si>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</si>
  <si>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</si>
  <si>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</si>
  <si>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</si>
  <si>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</si>
  <si>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</si>
  <si>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</si>
  <si>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</si>
  <si>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</si>
  <si>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</si>
  <si>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</si>
  <si>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</si>
  <si>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</si>
  <si>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</si>
  <si>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</si>
  <si>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</si>
  <si>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</si>
  <si>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</si>
  <si>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</si>
  <si>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</si>
  <si>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</si>
  <si>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</si>
  <si>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</si>
  <si>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</si>
  <si>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</si>
  <si>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</si>
  <si>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</si>
  <si>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</si>
  <si>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</si>
  <si>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</si>
  <si>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</si>
  <si>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</si>
  <si>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</si>
  <si>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</si>
  <si>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</si>
  <si>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</si>
  <si>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</si>
  <si>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</si>
  <si>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</si>
  <si>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</si>
  <si>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</si>
  <si>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</si>
  <si>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</si>
  <si>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</si>
  <si>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</si>
  <si>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</si>
  <si>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</si>
  <si>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</si>
  <si>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</si>
  <si>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</si>
  <si>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</si>
  <si>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</si>
  <si>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</si>
  <si>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</si>
  <si>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</si>
  <si>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</si>
  <si>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</si>
  <si>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</si>
  <si>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</si>
  <si>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</si>
  <si>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</si>
  <si>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</si>
  <si>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</si>
  <si>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</si>
  <si>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</si>
  <si>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</si>
  <si>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</si>
  <si>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</si>
  <si>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</si>
  <si>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</si>
  <si>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</si>
  <si>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</si>
  <si>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</si>
  <si>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</si>
  <si>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</si>
  <si>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</si>
  <si>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</si>
  <si>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</si>
  <si>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</si>
  <si>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</si>
  <si>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</si>
  <si>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</si>
  <si>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</si>
  <si>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</si>
  <si>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</si>
  <si>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</si>
  <si>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</si>
  <si>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</si>
  <si>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</si>
  <si>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</si>
  <si>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</si>
  <si>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</si>
  <si>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</si>
  <si>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</si>
  <si>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</si>
  <si>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</si>
  <si>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</si>
  <si>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</si>
  <si>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</si>
  <si>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</si>
  <si>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</si>
  <si>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</si>
  <si>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</si>
  <si>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</si>
  <si>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</si>
  <si>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</si>
  <si>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</si>
  <si>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</si>
  <si>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</si>
  <si>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</si>
  <si>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</si>
  <si>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</si>
  <si>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</si>
  <si>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</si>
  <si>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</si>
  <si>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</si>
  <si>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</si>
  <si>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</si>
  <si>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</si>
  <si>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</si>
  <si>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</si>
  <si>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</si>
  <si>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</si>
  <si>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</si>
  <si>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</si>
  <si>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</si>
  <si>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</si>
  <si>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</si>
  <si>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</si>
  <si>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</si>
  <si>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</si>
  <si>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</si>
  <si>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</si>
  <si>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</si>
  <si>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</si>
  <si>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</si>
  <si>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</si>
  <si>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</si>
  <si>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</si>
  <si>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</si>
  <si>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</si>
  <si>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</si>
  <si>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</si>
  <si>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</si>
  <si>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</si>
  <si>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</si>
  <si>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</si>
  <si>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</si>
  <si>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</si>
  <si>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</si>
  <si>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</si>
  <si>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</si>
  <si>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</si>
  <si>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</si>
  <si>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</si>
  <si>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</si>
  <si>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</si>
  <si>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</si>
  <si>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</si>
  <si>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</si>
  <si>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</si>
  <si>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</si>
  <si>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</si>
  <si>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</si>
  <si>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</si>
  <si>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</si>
  <si>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</si>
  <si>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</si>
  <si>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</si>
  <si>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</si>
  <si>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</si>
  <si>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</si>
  <si>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</si>
  <si>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</si>
  <si>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</si>
  <si>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</si>
  <si>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</si>
  <si>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</si>
  <si>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</si>
  <si>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</si>
  <si>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</si>
  <si>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</si>
  <si>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</si>
  <si>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</si>
  <si>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</si>
  <si>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</si>
  <si>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</si>
  <si>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</si>
  <si>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</si>
  <si>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</si>
  <si>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</si>
  <si>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</si>
  <si>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</si>
  <si>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</si>
  <si>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</si>
  <si>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</si>
  <si>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</si>
  <si>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</si>
  <si>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</si>
  <si>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</si>
  <si>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</si>
  <si>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</si>
  <si>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</si>
  <si>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</si>
  <si>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</si>
  <si>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</si>
  <si>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</si>
  <si>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</si>
  <si>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</si>
  <si>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</si>
  <si>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</si>
  <si>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</si>
  <si>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</si>
  <si>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</si>
  <si>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</si>
  <si>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</si>
  <si>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</si>
  <si>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</si>
  <si>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</si>
  <si>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</si>
  <si>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</si>
  <si>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</si>
  <si>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</si>
  <si>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</si>
  <si>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</si>
  <si>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</si>
  <si>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</si>
  <si>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</si>
  <si>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</si>
  <si>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</si>
  <si>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</si>
  <si>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</si>
  <si>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</si>
  <si>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</si>
  <si>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</si>
  <si>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</si>
  <si>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</si>
  <si>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</si>
  <si>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</si>
  <si>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</si>
  <si>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</si>
  <si>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</si>
  <si>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</si>
  <si>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</si>
  <si>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</si>
  <si>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</si>
  <si>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</si>
  <si>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</si>
  <si>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</si>
  <si>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</si>
  <si>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</si>
  <si>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</si>
  <si>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</si>
  <si>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</si>
  <si>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</si>
  <si>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</si>
  <si>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</si>
  <si>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</si>
  <si>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</si>
  <si>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</si>
  <si>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</si>
  <si>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</si>
  <si>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</si>
  <si>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</si>
  <si>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</si>
  <si>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</si>
  <si>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</si>
  <si>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</si>
  <si>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</si>
  <si>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</si>
  <si>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</si>
  <si>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</si>
  <si>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</si>
  <si>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</si>
  <si>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</si>
  <si>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</si>
  <si>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</si>
  <si>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</si>
  <si>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</si>
  <si>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</si>
  <si>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</si>
  <si>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</si>
  <si>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</si>
  <si>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</si>
  <si>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</si>
  <si>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</si>
  <si>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</si>
  <si>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</si>
  <si>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</si>
  <si>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</si>
  <si>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</si>
  <si>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</si>
  <si>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</si>
  <si>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</si>
  <si>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</si>
  <si>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</si>
  <si>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</si>
  <si>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</si>
  <si>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</si>
  <si>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</si>
  <si>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</si>
  <si>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</si>
  <si>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</si>
  <si>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</si>
  <si>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</si>
  <si>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</si>
  <si>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</si>
  <si>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</si>
  <si>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</si>
  <si>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</si>
  <si>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</si>
  <si>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</si>
  <si>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</si>
  <si>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</si>
  <si>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</si>
  <si>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</si>
  <si>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</si>
  <si>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</si>
  <si>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</si>
  <si>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</si>
  <si>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</si>
  <si>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</si>
  <si>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</si>
  <si>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</si>
  <si>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</si>
  <si>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</si>
  <si>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</si>
  <si>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</si>
  <si>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</si>
  <si>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</si>
  <si>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</si>
  <si>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</si>
  <si>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</si>
  <si>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</si>
  <si>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</si>
  <si>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</si>
  <si>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</si>
  <si>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</si>
  <si>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</si>
  <si>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</si>
  <si>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</si>
  <si>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</si>
  <si>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</si>
  <si>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</si>
  <si>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</si>
  <si>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</si>
  <si>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</si>
  <si>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</si>
  <si>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</si>
  <si>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</si>
  <si>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</si>
  <si>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</si>
  <si>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</si>
  <si>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</si>
  <si>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</si>
  <si>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</si>
  <si>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</si>
  <si>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</si>
  <si>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</si>
  <si>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</si>
  <si>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</si>
  <si>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</si>
  <si>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</si>
  <si>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</si>
  <si>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</si>
  <si>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</si>
  <si>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</si>
  <si>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</si>
  <si>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</si>
  <si>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</si>
  <si>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</si>
  <si>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</si>
  <si>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</si>
  <si>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</si>
  <si>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</si>
  <si>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</si>
  <si>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</si>
  <si>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</si>
  <si>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</si>
  <si>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</si>
  <si>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</si>
  <si>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</si>
  <si>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</si>
  <si>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</si>
  <si>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</si>
  <si>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</si>
  <si>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</si>
  <si>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</si>
  <si>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</si>
  <si>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</si>
  <si>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</si>
  <si>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</si>
  <si>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</si>
  <si>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</si>
  <si>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</si>
  <si>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</si>
  <si>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</si>
  <si>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</si>
  <si>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</si>
  <si>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</si>
  <si>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</si>
  <si>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</si>
  <si>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</si>
  <si>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</si>
  <si>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</si>
  <si>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</si>
  <si>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</si>
  <si>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</si>
  <si>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</si>
  <si>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</si>
  <si>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</si>
  <si>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</si>
  <si>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</si>
  <si>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</si>
  <si>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</si>
  <si>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</si>
  <si>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</si>
  <si>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</si>
  <si>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</si>
  <si>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</si>
  <si>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</si>
  <si>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</si>
  <si>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</si>
  <si>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</si>
  <si>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</si>
  <si>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</si>
  <si>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</si>
  <si>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</si>
  <si>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</si>
  <si>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</si>
  <si>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</si>
  <si>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</si>
  <si>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</si>
  <si>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</si>
  <si>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</si>
  <si>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</si>
  <si>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</si>
  <si>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</si>
  <si>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</si>
  <si>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</si>
  <si>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</si>
  <si>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</si>
  <si>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</si>
  <si>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</si>
  <si>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</si>
  <si>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</si>
  <si>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</si>
  <si>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</si>
  <si>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</si>
  <si>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</si>
  <si>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</si>
  <si>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</si>
  <si>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</si>
  <si>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</si>
  <si>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</si>
  <si>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</si>
  <si>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</si>
  <si>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</si>
  <si>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</si>
  <si>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</si>
  <si>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</si>
  <si>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</si>
  <si>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</si>
  <si>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</si>
  <si>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</si>
  <si>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</si>
  <si>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</si>
  <si>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</si>
  <si>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</si>
  <si>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</si>
  <si>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</si>
  <si>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</si>
  <si>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沖縄県知事</t>
    <rPh sb="0" eb="3">
      <t>オキナワケン</t>
    </rPh>
    <rPh sb="3" eb="5">
      <t>チジ</t>
    </rPh>
    <phoneticPr fontId="44"/>
  </si>
  <si>
    <t>市町村が審査のために必要と判断した資料
市町村が要求する場合は必須</t>
    <rPh sb="0" eb="3">
      <t>シチョウソン</t>
    </rPh>
    <rPh sb="4" eb="6">
      <t>シンサ</t>
    </rPh>
    <rPh sb="10" eb="12">
      <t>ヒツヨウ</t>
    </rPh>
    <rPh sb="13" eb="15">
      <t>ハンダン</t>
    </rPh>
    <rPh sb="17" eb="19">
      <t>シリョウ</t>
    </rPh>
    <rPh sb="20" eb="23">
      <t>シチョウソン</t>
    </rPh>
    <rPh sb="24" eb="26">
      <t>ヨウキュウ</t>
    </rPh>
    <rPh sb="28" eb="30">
      <t>バアイ</t>
    </rPh>
    <rPh sb="31" eb="33">
      <t>ヒッス</t>
    </rPh>
    <phoneticPr fontId="8"/>
  </si>
  <si>
    <t>その他市町村が要求する資料</t>
    <phoneticPr fontId="8"/>
  </si>
  <si>
    <t>周辺状況図</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</si>
</sst>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8726</v>
      </c>
      <c r="F19" s="516"/>
      <c r="G19" s="200" t="str">
        <f>IF(ISBLANK(H19),"必須","入力済")</f>
        <v>必須</v>
      </c>
      <c r="H19" s="118"/>
      <c r="I19" s="338" t="s">
        <v>8758</v>
      </c>
      <c r="J19" s="248" t="s">
        <v>8722</v>
      </c>
    </row>
    <row r="20" spans="3:10" ht="33.75"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8600</v>
      </c>
      <c r="J33" s="309" t="s">
        <v>11174</v>
      </c>
    </row>
    <row r="34" spans="2:10" ht="66" customHeight="1">
      <c r="C34" s="194" t="s">
        <v>11126</v>
      </c>
      <c r="D34" s="546"/>
      <c r="E34" s="548" t="s">
        <v>11084</v>
      </c>
      <c r="F34" s="549"/>
      <c r="G34" s="306" t="str">
        <f>IF(ISBLANK(H34),"必須","入力済")</f>
        <v>必須</v>
      </c>
      <c r="H34" s="60"/>
      <c r="I34" s="337"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8607</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8545</v>
      </c>
      <c r="E38" s="486" t="s">
        <v>8667</v>
      </c>
      <c r="F38" s="487"/>
      <c r="G38" s="305" t="str">
        <f t="shared" si="1"/>
        <v>必須</v>
      </c>
      <c r="H38" s="63"/>
      <c r="I38" s="347" t="s">
        <v>8600</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8546</v>
      </c>
      <c r="F40" s="492"/>
      <c r="G40" s="198" t="str">
        <f t="shared" si="1"/>
        <v>必須</v>
      </c>
      <c r="H40" s="119"/>
      <c r="I40" s="348" t="s">
        <v>8757</v>
      </c>
      <c r="J40" s="252" t="s">
        <v>8532</v>
      </c>
    </row>
    <row r="41" spans="2:10" ht="33.75"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50.25"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8726</v>
      </c>
      <c r="F52" s="503"/>
      <c r="G52" s="201" t="str">
        <f>IF(ISBLANK(H52),"必須","入力済")</f>
        <v>必須</v>
      </c>
      <c r="H52" s="118"/>
      <c r="I52" s="338" t="s">
        <v>8759</v>
      </c>
      <c r="J52" s="257" t="s">
        <v>8728</v>
      </c>
    </row>
    <row r="53" spans="2:10" ht="33.7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ht="18">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沖縄県</v>
      </c>
      <c r="I78" s="367" t="s">
        <v>8613</v>
      </c>
      <c r="J78" s="244" t="s">
        <v>8611</v>
      </c>
    </row>
    <row r="79" spans="1:11" ht="33" customHeight="1">
      <c r="A79" s="368" t="str">
        <f>行政用!H18</f>
        <v>沖縄県_47</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75"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3">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75"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3">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75"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3">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75"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3">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75"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9.5"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8733</v>
      </c>
      <c r="E181" s="538"/>
      <c r="F181" s="539"/>
      <c r="G181" s="221" t="str">
        <f>IF(ISBLANK(H181),"必須","入力済")</f>
        <v>必須</v>
      </c>
      <c r="H181" s="74"/>
      <c r="I181" s="375" t="s">
        <v>8759</v>
      </c>
      <c r="J181" s="258" t="s">
        <v>8753</v>
      </c>
    </row>
    <row r="182" spans="2:10" ht="33.75"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75"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3">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沖縄県知事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8"/>
  <sheetViews>
    <sheetView showGridLines="0" zoomScaleNormal="100" zoomScaleSheetLayoutView="100" workbookViewId="0">
      <pane ySplit="1" topLeftCell="A2" activePane="bottomLeft" state="frozen"/>
      <selection pane="bottomLeft" activeCell="C5" sqref="C5"/>
    </sheetView>
  </sheetViews>
  <sheetFormatPr defaultColWidth="0" defaultRowHeight="18.75" zeroHeight="1"/>
  <cols>
    <col min="1" max="2" width="3.625" style="24" customWidth="1"/>
    <col min="3" max="3" width="30" style="24" bestFit="1"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8628</v>
      </c>
      <c r="E4" s="46" t="s">
        <v>8626</v>
      </c>
      <c r="F4" s="44" t="s">
        <v>8639</v>
      </c>
    </row>
    <row r="5" spans="1:6" ht="39.6" customHeight="1">
      <c r="B5" s="43">
        <v>2</v>
      </c>
      <c r="C5" s="44" t="s">
        <v>8627</v>
      </c>
      <c r="D5" s="45" t="s">
        <v>8628</v>
      </c>
      <c r="E5" s="46" t="s">
        <v>8626</v>
      </c>
      <c r="F5" s="47" t="s">
        <v>8629</v>
      </c>
    </row>
    <row r="6" spans="1:6" ht="39.6" customHeight="1">
      <c r="B6" s="43">
        <v>3</v>
      </c>
      <c r="C6" s="44" t="s">
        <v>11190</v>
      </c>
      <c r="D6" s="45" t="s">
        <v>8628</v>
      </c>
      <c r="E6" s="46" t="s">
        <v>8626</v>
      </c>
      <c r="F6" s="47" t="s">
        <v>8630</v>
      </c>
    </row>
    <row r="7" spans="1:6" ht="39.6" customHeight="1">
      <c r="B7" s="43">
        <v>4</v>
      </c>
      <c r="C7" s="44" t="s">
        <v>8631</v>
      </c>
      <c r="D7" s="45" t="s">
        <v>8628</v>
      </c>
      <c r="E7" s="46" t="s">
        <v>8626</v>
      </c>
      <c r="F7" s="47" t="s">
        <v>8632</v>
      </c>
    </row>
    <row r="8" spans="1:6" ht="39.6" customHeight="1">
      <c r="B8" s="43">
        <v>5</v>
      </c>
      <c r="C8" s="47" t="s">
        <v>8636</v>
      </c>
      <c r="D8" s="45" t="s">
        <v>8628</v>
      </c>
      <c r="E8" s="48" t="s">
        <v>8657</v>
      </c>
      <c r="F8" s="47" t="s">
        <v>8637</v>
      </c>
    </row>
    <row r="9" spans="1:6" ht="54.95" customHeight="1">
      <c r="B9" s="317">
        <v>6</v>
      </c>
      <c r="C9" s="318" t="s">
        <v>11168</v>
      </c>
      <c r="D9" s="319" t="s">
        <v>8628</v>
      </c>
      <c r="E9" s="319" t="str">
        <f>IF(入力フォーム!H44="有", "必須", "不要")</f>
        <v>不要</v>
      </c>
      <c r="F9" s="318" t="s">
        <v>11169</v>
      </c>
    </row>
    <row r="10" spans="1:6" ht="39.6" customHeight="1">
      <c r="B10" s="43">
        <v>7</v>
      </c>
      <c r="C10" s="44" t="s">
        <v>8655</v>
      </c>
      <c r="D10" s="45" t="s">
        <v>8628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8628</v>
      </c>
      <c r="E11" s="49" t="str">
        <f>IF(入力フォーム!H14="国外","必須","不要")</f>
        <v>不要</v>
      </c>
      <c r="F11" s="47" t="s">
        <v>8662</v>
      </c>
    </row>
    <row r="12" spans="1:6" ht="39.6" customHeight="1">
      <c r="B12" s="43">
        <v>9</v>
      </c>
      <c r="C12" s="44" t="s">
        <v>11189</v>
      </c>
      <c r="D12" s="45" t="s">
        <v>8628</v>
      </c>
      <c r="E12" s="49" t="str">
        <f>IF(入力フォーム!H15="国外","必須","不要")</f>
        <v>不要</v>
      </c>
      <c r="F12" s="47" t="s">
        <v>11188</v>
      </c>
    </row>
    <row r="18"/>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E12">
    <cfRule type="expression" dxfId="18" priority="2">
      <formula>$E$12="必須"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zoomScaleNormal="100" zoomScaleSheetLayoutView="100" zoomScalePageLayoutView="70" workbookViewId="0">
      <pane ySplit="1" topLeftCell="A13"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8869</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47</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0006832</cp:lastModifiedBy>
  <cp:lastPrinted>2026-03-29T11:44:11Z</cp:lastPrinted>
  <dcterms:created xsi:type="dcterms:W3CDTF">2005-07-01T05:21:10Z</dcterms:created>
  <dcterms:modified xsi:type="dcterms:W3CDTF">2026-03-30T05:18:13Z</dcterms:modified>
</cp:coreProperties>
</file>