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morinaga\Desktop\財政担当\令和４年度\「沖縄県市町村概要」\(至急)0324まで【差替依頼】令和3年度財政状況資料集の一部修正について【群部③】\473618_久米島町\"/>
    </mc:Choice>
  </mc:AlternateContent>
  <xr:revisionPtr revIDLastSave="0" documentId="13_ncr:1_{44D907F2-9227-417D-B2E0-33A67EF84D3D}" xr6:coauthVersionLast="36" xr6:coauthVersionMax="36" xr10:uidLastSave="{00000000-0000-0000-0000-000000000000}"/>
  <bookViews>
    <workbookView xWindow="0" yWindow="0" windowWidth="15360" windowHeight="7644" tabRatio="779"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U34" i="10"/>
  <c r="U35"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<sst xmlns="http://schemas.openxmlformats.org/spreadsheetml/2006/main" count="1146" uniqueCount="593">
  <si>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</si>
  <si>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</si>
  <si>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</si>
  <si>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</si>
  <si>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</si>
  <si>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</si>
  <si>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</si>
  <si>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</si>
  <si>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</si>
  <si>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</si>
  <si>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</si>
  <si>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</si>
  <si>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</si>
  <si>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</si>
  <si>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</si>
  <si>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</si>
  <si>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</si>
  <si>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</si>
  <si>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</si>
  <si>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</si>
  <si>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</si>
  <si>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</si>
  <si>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</si>
  <si>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</si>
  <si>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</si>
  <si>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</si>
  <si>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</si>
  <si>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</si>
  <si>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</si>
  <si>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</si>
  <si>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</si>
  <si>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</si>
  <si>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</si>
  <si>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</si>
  <si>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</si>
  <si>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</si>
  <si>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</si>
  <si>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</si>
  <si>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</si>
  <si>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</si>
  <si>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</si>
  <si>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</si>
  <si>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</si>
  <si>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</si>
  <si>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</si>
  <si>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</si>
  <si>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</si>
  <si>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</si>
  <si>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</si>
  <si>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</si>
  <si>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</si>
  <si>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</si>
  <si>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</si>
  <si>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</si>
  <si>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</si>
  <si>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</si>
  <si>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</si>
  <si>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</si>
  <si>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</si>
  <si>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</si>
  <si>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</si>
  <si>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</si>
  <si>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</si>
  <si>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</si>
  <si>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</si>
  <si>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</si>
  <si>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</si>
  <si>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</si>
  <si>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</si>
  <si>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</si>
  <si>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</si>
  <si>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</si>
  <si>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</si>
  <si>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</si>
  <si>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</si>
  <si>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</si>
  <si>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</si>
  <si>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</si>
  <si>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</si>
  <si>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</si>
  <si>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</si>
  <si>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</si>
  <si>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</si>
  <si>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</si>
  <si>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</si>
  <si>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</si>
  <si>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</si>
  <si>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</si>
  <si>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</si>
  <si>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</si>
  <si>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</si>
  <si>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</si>
  <si>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</si>
  <si>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</si>
  <si>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</si>
  <si>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</si>
  <si>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</si>
  <si>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</si>
  <si>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</si>
  <si>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</si>
  <si>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</si>
  <si>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</si>
  <si>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</si>
  <si>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</si>
  <si>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</si>
  <si>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</si>
  <si>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</si>
  <si>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</si>
  <si>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</si>
  <si>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</si>
  <si>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</si>
  <si>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</si>
  <si>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</si>
  <si>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</si>
  <si>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</si>
  <si>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</si>
  <si>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</si>
  <si>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</si>
  <si>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</si>
  <si>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</si>
  <si>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</si>
  <si>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</si>
  <si>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</si>
  <si>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</si>
  <si>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</si>
  <si>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</si>
  <si>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</si>
  <si>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</si>
  <si>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</si>
  <si>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</si>
  <si>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</si>
  <si>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</si>
  <si>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</si>
  <si>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</si>
  <si>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</si>
  <si>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</si>
  <si>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</si>
  <si>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</si>
  <si>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</si>
  <si>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</si>
  <si>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</si>
  <si>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</si>
  <si>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</si>
  <si>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</si>
  <si>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</si>
  <si>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</si>
  <si>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</si>
  <si>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</si>
  <si>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</si>
  <si>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</si>
  <si>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</si>
  <si>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</si>
  <si>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</si>
  <si>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</si>
  <si>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</si>
  <si>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</si>
  <si>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</si>
  <si>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</si>
  <si>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</si>
  <si>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</si>
  <si>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</si>
  <si>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</si>
  <si>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</si>
  <si>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</si>
  <si>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</si>
  <si>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</si>
  <si>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</si>
  <si>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</si>
  <si>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</si>
  <si>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</si>
  <si>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</si>
  <si>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</si>
  <si>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</si>
  <si>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</si>
  <si>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</si>
  <si>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</si>
  <si>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</si>
  <si>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</si>
  <si>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</si>
  <si>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</si>
  <si>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</si>
  <si>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</si>
  <si>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</si>
  <si>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</si>
  <si>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</si>
  <si>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</si>
  <si>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</si>
  <si>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</si>
  <si>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</si>
  <si>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</si>
  <si>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</si>
  <si>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</si>
  <si>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</si>
  <si>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</si>
  <si>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</si>
  <si>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</si>
  <si>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</si>
  <si>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</si>
  <si>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</si>
  <si>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</si>
  <si>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</si>
  <si>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</si>
  <si>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</si>
  <si>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</si>
  <si>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</si>
  <si>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</si>
  <si>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</si>
  <si>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</si>
  <si>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</si>
  <si>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</si>
  <si>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</si>
  <si>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</si>
  <si>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</si>
  <si>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</si>
  <si>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</si>
  <si>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沖縄県久米島町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</si>
  <si>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</si>
  <si>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</si>
  <si>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</si>
  <si>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</si>
  <si>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</si>
  <si>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</si>
  <si>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</si>
  <si>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</si>
  <si>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</si>
  <si>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</si>
  <si>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</si>
  <si>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</si>
  <si>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</si>
  <si>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</si>
  <si>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</si>
  <si>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</si>
  <si>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</si>
  <si>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</si>
  <si>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</si>
  <si>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</si>
  <si>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</si>
  <si>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</si>
  <si>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</si>
  <si>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</si>
  <si>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</si>
  <si>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</si>
  <si>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</si>
  <si>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</si>
  <si>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</si>
  <si>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</si>
  <si>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</si>
  <si>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</si>
  <si>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</si>
  <si>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</si>
  <si>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</si>
  <si>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</si>
  <si>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</si>
  <si>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</si>
  <si>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</si>
  <si>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</si>
  <si>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</si>
  <si>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</si>
  <si>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</si>
  <si>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</si>
  <si>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</si>
  <si>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</si>
  <si>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</si>
  <si>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</si>
  <si>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</si>
  <si>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</si>
  <si>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</si>
  <si>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</si>
  <si>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</si>
  <si>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</si>
  <si>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</si>
  <si>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</si>
  <si>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</si>
  <si>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</si>
  <si>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</si>
  <si>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</si>
  <si>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</si>
  <si>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</si>
  <si>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</si>
  <si>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</si>
  <si>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</si>
  <si>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</si>
  <si>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</si>
  <si>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</si>
  <si>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</si>
  <si>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</si>
  <si>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</si>
  <si>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</si>
  <si>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</si>
  <si>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</si>
  <si>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</si>
  <si>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</si>
  <si>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</si>
  <si>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</si>
  <si>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</si>
  <si>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</si>
  <si>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</si>
  <si>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</si>
  <si>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</si>
  <si>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</si>
  <si>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</si>
  <si>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</si>
  <si>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</si>
  <si>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</si>
  <si>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</si>
  <si>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</si>
  <si>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</si>
  <si>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</si>
  <si>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</si>
  <si>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</si>
  <si>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</si>
  <si>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</si>
  <si>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</si>
  <si>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</si>
  <si>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</si>
  <si>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</si>
  <si>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</si>
  <si>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</si>
  <si>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</si>
  <si>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</si>
  <si>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</si>
  <si>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</si>
  <si>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</si>
  <si>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</si>
  <si>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</si>
  <si>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</si>
  <si>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</si>
  <si>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</si>
  <si>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</si>
  <si>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</si>
  <si>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</si>
  <si>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</si>
  <si>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</si>
  <si>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</si>
  <si>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</si>
  <si>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</si>
  <si>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</si>
  <si>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</si>
  <si>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</si>
  <si>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</si>
  <si>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</si>
  <si>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</si>
  <si>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</si>
  <si>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</si>
  <si>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</si>
  <si>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</si>
  <si>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</si>
  <si>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</si>
  <si>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</si>
  <si>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</si>
  <si>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</si>
  <si>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</si>
  <si>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</si>
  <si>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</si>
  <si>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</si>
  <si>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</si>
  <si>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</si>
  <si>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</si>
  <si>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</si>
  <si>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</si>
  <si>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</si>
  <si>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</si>
  <si>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</si>
  <si>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</si>
  <si>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</si>
  <si>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</si>
  <si>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</si>
  <si>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</si>
  <si>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</si>
  <si>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</si>
  <si>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沖縄県久米島町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</si>
  <si>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</si>
  <si>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</si>
  <si>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</si>
  <si>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</si>
  <si>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</si>
  <si>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</si>
  <si>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</si>
  <si>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</si>
  <si>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</si>
  <si>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</si>
  <si>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</si>
  <si>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</si>
  <si>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</si>
  <si>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</si>
  <si>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</si>
  <si>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</si>
  <si>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</si>
  <si>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</si>
  <si>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</si>
  <si>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</si>
  <si>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</si>
  <si>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</si>
  <si>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</si>
  <si>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</si>
  <si>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</si>
  <si>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</si>
  <si>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</si>
  <si>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</si>
  <si>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</si>
  <si>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</si>
  <si>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</si>
  <si>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</si>
  <si>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</si>
  <si>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</si>
  <si>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</si>
  <si>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</si>
  <si>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</si>
  <si>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</si>
  <si>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</si>
  <si>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</si>
  <si>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</si>
  <si>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</si>
  <si>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</si>
  <si>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</si>
  <si>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</si>
  <si>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</si>
  <si>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</si>
  <si>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</si>
  <si>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</si>
  <si>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</si>
  <si>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</si>
  <si>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</si>
  <si>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</si>
  <si>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</si>
  <si>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</si>
  <si>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</si>
  <si>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</si>
  <si>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</si>
  <si>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</si>
  <si>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</si>
  <si>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</si>
  <si>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</si>
  <si>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</si>
  <si>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</si>
  <si>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</si>
  <si>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</si>
  <si>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</si>
  <si>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</si>
  <si>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</si>
  <si>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</si>
  <si>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</si>
  <si>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</si>
  <si>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</si>
  <si>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</si>
  <si>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</si>
  <si>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</si>
  <si>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</si>
  <si>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</si>
  <si>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</si>
  <si>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</si>
  <si>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</si>
  <si>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</si>
  <si>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</si>
  <si>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</si>
  <si>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</si>
  <si>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</si>
  <si>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</si>
  <si>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</si>
  <si>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</si>
  <si>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</si>
  <si>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</si>
  <si>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</si>
  <si>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</si>
  <si>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</si>
  <si>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</si>
  <si>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</si>
  <si>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</si>
  <si>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</si>
  <si>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</si>
  <si>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</si>
  <si>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</si>
  <si>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</si>
  <si>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</si>
  <si>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</si>
  <si>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</si>
  <si>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</si>
  <si>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</si>
  <si>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</si>
  <si>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</si>
  <si>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</si>
  <si>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</si>
  <si>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</si>
  <si>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</si>
  <si>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</si>
  <si>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</si>
  <si>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</si>
  <si>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</si>
  <si>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</si>
  <si>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</si>
  <si>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</si>
  <si>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</si>
  <si>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</si>
  <si>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</si>
  <si>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</si>
  <si>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</si>
  <si>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</si>
  <si>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</si>
  <si>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</si>
  <si>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</si>
  <si>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</si>
  <si>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</si>
  <si>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</si>
  <si>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</si>
  <si>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</si>
  <si>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</si>
  <si>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</si>
  <si>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</si>
  <si>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</si>
  <si>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</si>
  <si>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</si>
  <si>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</si>
  <si>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</si>
  <si>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</si>
  <si>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</si>
  <si>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</si>
  <si>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</si>
  <si>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</si>
  <si>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</si>
  <si>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</si>
  <si>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</si>
  <si>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</si>
  <si>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</si>
  <si>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</si>
  <si>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</si>
  <si>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</si>
  <si>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</si>
  <si>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</si>
  <si>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</si>
  <si>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</si>
  <si>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</si>
  <si>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</si>
  <si>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</si>
  <si>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</si>
  <si>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</si>
  <si>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</si>
  <si>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</si>
  <si>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</si>
  <si>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</si>
  <si>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</si>
  <si>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</si>
  <si>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</si>
  <si>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</si>
  <si>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</si>
  <si>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</si>
  <si>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</si>
  <si>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</si>
  <si>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</si>
  <si>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</si>
  <si>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</si>
  <si>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</si>
  <si>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</si>
  <si>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</si>
  <si>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</si>
  <si>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</si>
  <si>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</si>
  <si>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</si>
  <si>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</si>
  <si>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</si>
  <si>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</si>
  <si>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</si>
  <si>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</si>
  <si>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</si>
  <si>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</si>
  <si>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</si>
  <si>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</si>
  <si>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</si>
  <si>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</si>
  <si>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</si>
  <si>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下水道事業特別会計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</si>
  <si>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</si>
  <si>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</si>
  <si>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</si>
  <si>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</si>
  <si>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</si>
  <si>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</si>
  <si>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</si>
  <si>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</si>
  <si>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</si>
  <si>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</si>
  <si>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</si>
  <si>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沖縄県自治会館管理組合</t>
    <rPh sb="0" eb="3">
      <t>オキナワケン</t>
    </rPh>
    <rPh sb="3" eb="5">
      <t>ジチ</t>
    </rPh>
    <rPh sb="5" eb="7">
      <t>カイカン</t>
    </rPh>
    <rPh sb="7" eb="9">
      <t>カンリ</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</si>
  <si>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</si>
  <si>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</si>
  <si>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</si>
  <si>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1">
      <t>シチョウソンケン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</si>
  <si>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</si>
  <si>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</si>
  <si>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</si>
  <si>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</si>
  <si>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8">
      <t>コウキコウレイシャ</t>
    </rPh>
    <rPh sb="8" eb="14">
      <t>イリョウコウイキレンゴウ</t>
    </rPh>
    <rPh sb="15" eb="19">
      <t>イッパンカイケイ</t>
    </rPh>
    <phoneticPr fontId="2"/>
  </si>
  <si>
    <t>沖縄県後期高齢者医療広域連合（特別会計）</t>
    <rPh sb="0" eb="3">
      <t>オキナワケン</t>
    </rPh>
    <rPh sb="3" eb="8">
      <t>コウキコウレイシャ</t>
    </rPh>
    <rPh sb="8" eb="14">
      <t>イリョウコウイキレンゴウ</t>
    </rPh>
    <rPh sb="15" eb="17">
      <t>トクベツ</t>
    </rPh>
    <rPh sb="17" eb="19">
      <t>カイケイ</t>
    </rPh>
    <phoneticPr fontId="2"/>
  </si>
  <si>
    <t>沖縄県離島医療組合（一般会計）</t>
    <rPh sb="0" eb="3">
      <t>オキナワケン</t>
    </rPh>
    <rPh sb="3" eb="5">
      <t>リトウ</t>
    </rPh>
    <rPh sb="5" eb="7">
      <t>イリョウ</t>
    </rPh>
    <rPh sb="7" eb="9">
      <t>クミアイ</t>
    </rPh>
    <rPh sb="10" eb="14">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</si>
</sst>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E66C-4CEC-B364-C04BD90017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219916</c:v>
                </c:pt>
                <c:pt idx="1">
                  <c:v>168784</c:v>
                </c:pt>
                <c:pt idx="2">
                  <c:v>222654</c:v>
                </c:pt>
                <c:pt idx="3">
                  <c:v>268409</c:v>
                </c:pt>
                <c:pt idx="4">
                  <c:v>185573</c:v>
                </c:pt>
              </c:numCache>
            </c:numRef>
          </c:val>
          <c:smooth val="0"/>
          <c:extLst>
            <c:ext xmlns:c16="http://schemas.microsoft.com/office/drawing/2014/chart" uri="{C3380CC4-5D6E-409C-BE32-E72D297353CC}">
              <c16:uniqueId val="{00000001-E66C-4CEC-B364-C04BD90017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3.52</c:v>
                </c:pt>
                <c:pt idx="1">
                  <c:v>5.0999999999999996</c:v>
                </c:pt>
                <c:pt idx="2">
                  <c:v>7.95</c:v>
                </c:pt>
                <c:pt idx="3">
                  <c:v>16.71</c:v>
                </c:pt>
                <c:pt idx="4">
                  <c:v>10.56</c:v>
                </c:pt>
              </c:numCache>
            </c:numRef>
          </c:val>
          <c:extLst>
            <c:ext xmlns:c16="http://schemas.microsoft.com/office/drawing/2014/chart" uri="{C3380CC4-5D6E-409C-BE32-E72D297353CC}">
              <c16:uniqueId val="{00000000-790D-4DBE-8A1B-70C7C4BEE7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47.59</c:v>
                </c:pt>
                <c:pt idx="1">
                  <c:v>46.95</c:v>
                </c:pt>
                <c:pt idx="2">
                  <c:v>47.96</c:v>
                </c:pt>
                <c:pt idx="3">
                  <c:v>42.57</c:v>
                </c:pt>
                <c:pt idx="4">
                  <c:v>62.72</c:v>
                </c:pt>
              </c:numCache>
            </c:numRef>
          </c:val>
          <c:extLst>
            <c:ext xmlns:c16="http://schemas.microsoft.com/office/drawing/2014/chart" uri="{C3380CC4-5D6E-409C-BE32-E72D297353CC}">
              <c16:uniqueId val="{00000001-790D-4DBE-8A1B-70C7C4BEE7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0.02</c:v>
                </c:pt>
                <c:pt idx="2">
                  <c:v>2.94</c:v>
                </c:pt>
                <c:pt idx="3">
                  <c:v>5.43</c:v>
                </c:pt>
                <c:pt idx="4">
                  <c:v>18.07</c:v>
                </c:pt>
              </c:numCache>
            </c:numRef>
          </c:val>
          <c:smooth val="0"/>
          <c:extLst>
            <c:ext xmlns:c16="http://schemas.microsoft.com/office/drawing/2014/chart" uri="{C3380CC4-5D6E-409C-BE32-E72D297353CC}">
              <c16:uniqueId val="{00000002-790D-4DBE-8A1B-70C7C4BEE7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85-410C-A2AE-044D33A004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85-410C-A2AE-044D33A004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85-410C-A2AE-044D33A004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85-410C-A2AE-044D33A0044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85-410C-A2AE-044D33A004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0.18</c:v>
                </c:pt>
                <c:pt idx="4">
                  <c:v>#N/A</c:v>
                </c:pt>
                <c:pt idx="5">
                  <c:v>0.03</c:v>
                </c:pt>
                <c:pt idx="6">
                  <c:v>#N/A</c:v>
                </c:pt>
                <c:pt idx="7">
                  <c:v>0.11</c:v>
                </c:pt>
                <c:pt idx="8">
                  <c:v>#N/A</c:v>
                </c:pt>
                <c:pt idx="9">
                  <c:v>0.01</c:v>
                </c:pt>
              </c:numCache>
            </c:numRef>
          </c:val>
          <c:extLst>
            <c:ext xmlns:c16="http://schemas.microsoft.com/office/drawing/2014/chart" uri="{C3380CC4-5D6E-409C-BE32-E72D297353CC}">
              <c16:uniqueId val="{00000005-0E85-410C-A2AE-044D33A004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0.39</c:v>
                </c:pt>
                <c:pt idx="4">
                  <c:v>#N/A</c:v>
                </c:pt>
                <c:pt idx="5">
                  <c:v>0.83</c:v>
                </c:pt>
                <c:pt idx="6">
                  <c:v>#N/A</c:v>
                </c:pt>
                <c:pt idx="7">
                  <c:v>0.31</c:v>
                </c:pt>
                <c:pt idx="8">
                  <c:v>#N/A</c:v>
                </c:pt>
                <c:pt idx="9">
                  <c:v>0.08</c:v>
                </c:pt>
              </c:numCache>
            </c:numRef>
          </c:val>
          <c:extLst>
            <c:ext xmlns:c16="http://schemas.microsoft.com/office/drawing/2014/chart" uri="{C3380CC4-5D6E-409C-BE32-E72D297353CC}">
              <c16:uniqueId val="{00000006-0E85-410C-A2AE-044D33A0044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0.2</c:v>
                </c:pt>
                <c:pt idx="4">
                  <c:v>#N/A</c:v>
                </c:pt>
                <c:pt idx="5">
                  <c:v>0.2</c:v>
                </c:pt>
                <c:pt idx="6">
                  <c:v>#N/A</c:v>
                </c:pt>
                <c:pt idx="7">
                  <c:v>0.06</c:v>
                </c:pt>
                <c:pt idx="8">
                  <c:v>#N/A</c:v>
                </c:pt>
                <c:pt idx="9">
                  <c:v>0.12</c:v>
                </c:pt>
              </c:numCache>
            </c:numRef>
          </c:val>
          <c:extLst>
            <c:ext xmlns:c16="http://schemas.microsoft.com/office/drawing/2014/chart" uri="{C3380CC4-5D6E-409C-BE32-E72D297353CC}">
              <c16:uniqueId val="{00000007-0E85-410C-A2AE-044D33A004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8.2100000000000009</c:v>
                </c:pt>
                <c:pt idx="2">
                  <c:v>#N/A</c:v>
                </c:pt>
                <c:pt idx="3">
                  <c:v>7.49</c:v>
                </c:pt>
                <c:pt idx="4">
                  <c:v>#N/A</c:v>
                </c:pt>
                <c:pt idx="5">
                  <c:v>7.33</c:v>
                </c:pt>
                <c:pt idx="6">
                  <c:v>#N/A</c:v>
                </c:pt>
                <c:pt idx="7">
                  <c:v>6.22</c:v>
                </c:pt>
                <c:pt idx="8">
                  <c:v>#N/A</c:v>
                </c:pt>
                <c:pt idx="9">
                  <c:v>5.92</c:v>
                </c:pt>
              </c:numCache>
            </c:numRef>
          </c:val>
          <c:extLst>
            <c:ext xmlns:c16="http://schemas.microsoft.com/office/drawing/2014/chart" uri="{C3380CC4-5D6E-409C-BE32-E72D297353CC}">
              <c16:uniqueId val="{00000008-0E85-410C-A2AE-044D33A004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3.51</c:v>
                </c:pt>
                <c:pt idx="2">
                  <c:v>#N/A</c:v>
                </c:pt>
                <c:pt idx="3">
                  <c:v>5.0999999999999996</c:v>
                </c:pt>
                <c:pt idx="4">
                  <c:v>#N/A</c:v>
                </c:pt>
                <c:pt idx="5">
                  <c:v>7.94</c:v>
                </c:pt>
                <c:pt idx="6">
                  <c:v>#N/A</c:v>
                </c:pt>
                <c:pt idx="7">
                  <c:v>16.71</c:v>
                </c:pt>
                <c:pt idx="8">
                  <c:v>#N/A</c:v>
                </c:pt>
                <c:pt idx="9">
                  <c:v>10.55</c:v>
                </c:pt>
              </c:numCache>
            </c:numRef>
          </c:val>
          <c:extLst>
            <c:ext xmlns:c16="http://schemas.microsoft.com/office/drawing/2014/chart" uri="{C3380CC4-5D6E-409C-BE32-E72D297353CC}">
              <c16:uniqueId val="{00000009-0E85-410C-A2AE-044D33A004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733</c:v>
                </c:pt>
                <c:pt idx="5">
                  <c:v>709</c:v>
                </c:pt>
                <c:pt idx="8">
                  <c:v>632</c:v>
                </c:pt>
                <c:pt idx="11">
                  <c:v>641</c:v>
                </c:pt>
                <c:pt idx="14">
                  <c:v>632</c:v>
                </c:pt>
              </c:numCache>
            </c:numRef>
          </c:val>
          <c:extLst>
            <c:ext xmlns:c16="http://schemas.microsoft.com/office/drawing/2014/chart" uri="{C3380CC4-5D6E-409C-BE32-E72D297353CC}">
              <c16:uniqueId val="{00000000-BFD2-4D93-90AB-E88959C11A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D2-4D93-90AB-E88959C11A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D2-4D93-90AB-E88959C11A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D2-4D93-90AB-E88959C11A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112</c:v>
                </c:pt>
                <c:pt idx="3">
                  <c:v>129</c:v>
                </c:pt>
                <c:pt idx="6">
                  <c:v>131</c:v>
                </c:pt>
                <c:pt idx="9">
                  <c:v>133</c:v>
                </c:pt>
                <c:pt idx="12">
                  <c:v>135</c:v>
                </c:pt>
              </c:numCache>
            </c:numRef>
          </c:val>
          <c:extLst>
            <c:ext xmlns:c16="http://schemas.microsoft.com/office/drawing/2014/chart" uri="{C3380CC4-5D6E-409C-BE32-E72D297353CC}">
              <c16:uniqueId val="{00000004-BFD2-4D93-90AB-E88959C11A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2-4D93-90AB-E88959C11A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D2-4D93-90AB-E88959C11A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823</c:v>
                </c:pt>
                <c:pt idx="3">
                  <c:v>775</c:v>
                </c:pt>
                <c:pt idx="6">
                  <c:v>695</c:v>
                </c:pt>
                <c:pt idx="9">
                  <c:v>658</c:v>
                </c:pt>
                <c:pt idx="12">
                  <c:v>674</c:v>
                </c:pt>
              </c:numCache>
            </c:numRef>
          </c:val>
          <c:extLst>
            <c:ext xmlns:c16="http://schemas.microsoft.com/office/drawing/2014/chart" uri="{C3380CC4-5D6E-409C-BE32-E72D297353CC}">
              <c16:uniqueId val="{00000007-BFD2-4D93-90AB-E88959C11A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202</c:v>
                </c:pt>
                <c:pt idx="2">
                  <c:v>#N/A</c:v>
                </c:pt>
                <c:pt idx="3">
                  <c:v>#N/A</c:v>
                </c:pt>
                <c:pt idx="4">
                  <c:v>195</c:v>
                </c:pt>
                <c:pt idx="5">
                  <c:v>#N/A</c:v>
                </c:pt>
                <c:pt idx="6">
                  <c:v>#N/A</c:v>
                </c:pt>
                <c:pt idx="7">
                  <c:v>194</c:v>
                </c:pt>
                <c:pt idx="8">
                  <c:v>#N/A</c:v>
                </c:pt>
                <c:pt idx="9">
                  <c:v>#N/A</c:v>
                </c:pt>
                <c:pt idx="10">
                  <c:v>150</c:v>
                </c:pt>
                <c:pt idx="11">
                  <c:v>#N/A</c:v>
                </c:pt>
                <c:pt idx="12">
                  <c:v>#N/A</c:v>
                </c:pt>
                <c:pt idx="13">
                  <c:v>177</c:v>
                </c:pt>
                <c:pt idx="14">
                  <c:v>#N/A</c:v>
                </c:pt>
              </c:numCache>
            </c:numRef>
          </c:val>
          <c:smooth val="0"/>
          <c:extLst>
            <c:ext xmlns:c16="http://schemas.microsoft.com/office/drawing/2014/chart" uri="{C3380CC4-5D6E-409C-BE32-E72D297353CC}">
              <c16:uniqueId val="{00000008-BFD2-4D93-90AB-E88959C11A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5509</c:v>
                </c:pt>
                <c:pt idx="5">
                  <c:v>5397</c:v>
                </c:pt>
                <c:pt idx="8">
                  <c:v>5256</c:v>
                </c:pt>
                <c:pt idx="11">
                  <c:v>4868</c:v>
                </c:pt>
                <c:pt idx="14">
                  <c:v>4697</c:v>
                </c:pt>
              </c:numCache>
            </c:numRef>
          </c:val>
          <c:extLst>
            <c:ext xmlns:c16="http://schemas.microsoft.com/office/drawing/2014/chart" uri="{C3380CC4-5D6E-409C-BE32-E72D297353CC}">
              <c16:uniqueId val="{00000000-91FD-42AF-A818-CEA1E99B80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FD-42AF-A818-CEA1E99B80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2776</c:v>
                </c:pt>
                <c:pt idx="5">
                  <c:v>2760</c:v>
                </c:pt>
                <c:pt idx="8">
                  <c:v>2753</c:v>
                </c:pt>
                <c:pt idx="11">
                  <c:v>2662</c:v>
                </c:pt>
                <c:pt idx="14">
                  <c:v>3480</c:v>
                </c:pt>
              </c:numCache>
            </c:numRef>
          </c:val>
          <c:extLst>
            <c:ext xmlns:c16="http://schemas.microsoft.com/office/drawing/2014/chart" uri="{C3380CC4-5D6E-409C-BE32-E72D297353CC}">
              <c16:uniqueId val="{00000002-91FD-42AF-A818-CEA1E99B80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FD-42AF-A818-CEA1E99B80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FD-42AF-A818-CEA1E99B80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78</c:v>
                </c:pt>
                <c:pt idx="3">
                  <c:v>44</c:v>
                </c:pt>
                <c:pt idx="6">
                  <c:v>37</c:v>
                </c:pt>
                <c:pt idx="9">
                  <c:v>5</c:v>
                </c:pt>
                <c:pt idx="12">
                  <c:v>3</c:v>
                </c:pt>
              </c:numCache>
            </c:numRef>
          </c:val>
          <c:extLst>
            <c:ext xmlns:c16="http://schemas.microsoft.com/office/drawing/2014/chart" uri="{C3380CC4-5D6E-409C-BE32-E72D297353CC}">
              <c16:uniqueId val="{00000005-91FD-42AF-A818-CEA1E99B80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854</c:v>
                </c:pt>
                <c:pt idx="3">
                  <c:v>707</c:v>
                </c:pt>
                <c:pt idx="6">
                  <c:v>579</c:v>
                </c:pt>
                <c:pt idx="9">
                  <c:v>551</c:v>
                </c:pt>
                <c:pt idx="12">
                  <c:v>347</c:v>
                </c:pt>
              </c:numCache>
            </c:numRef>
          </c:val>
          <c:extLst>
            <c:ext xmlns:c16="http://schemas.microsoft.com/office/drawing/2014/chart" uri="{C3380CC4-5D6E-409C-BE32-E72D297353CC}">
              <c16:uniqueId val="{00000006-91FD-42AF-A818-CEA1E99B80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97</c:v>
                </c:pt>
                <c:pt idx="3">
                  <c:v>90</c:v>
                </c:pt>
                <c:pt idx="6">
                  <c:v>82</c:v>
                </c:pt>
                <c:pt idx="9">
                  <c:v>74</c:v>
                </c:pt>
                <c:pt idx="12">
                  <c:v>83</c:v>
                </c:pt>
              </c:numCache>
            </c:numRef>
          </c:val>
          <c:extLst>
            <c:ext xmlns:c16="http://schemas.microsoft.com/office/drawing/2014/chart" uri="{C3380CC4-5D6E-409C-BE32-E72D297353CC}">
              <c16:uniqueId val="{00000007-91FD-42AF-A818-CEA1E99B80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1073</c:v>
                </c:pt>
                <c:pt idx="3">
                  <c:v>1108</c:v>
                </c:pt>
                <c:pt idx="6">
                  <c:v>1053</c:v>
                </c:pt>
                <c:pt idx="9">
                  <c:v>1005</c:v>
                </c:pt>
                <c:pt idx="12">
                  <c:v>858</c:v>
                </c:pt>
              </c:numCache>
            </c:numRef>
          </c:val>
          <c:extLst>
            <c:ext xmlns:c16="http://schemas.microsoft.com/office/drawing/2014/chart" uri="{C3380CC4-5D6E-409C-BE32-E72D297353CC}">
              <c16:uniqueId val="{00000008-91FD-42AF-A818-CEA1E99B80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FD-42AF-A818-CEA1E99B80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6561</c:v>
                </c:pt>
                <c:pt idx="3">
                  <c:v>6310</c:v>
                </c:pt>
                <c:pt idx="6">
                  <c:v>6264</c:v>
                </c:pt>
                <c:pt idx="9">
                  <c:v>6346</c:v>
                </c:pt>
                <c:pt idx="12">
                  <c:v>6231</c:v>
                </c:pt>
              </c:numCache>
            </c:numRef>
          </c:val>
          <c:extLst>
            <c:ext xmlns:c16="http://schemas.microsoft.com/office/drawing/2014/chart" uri="{C3380CC4-5D6E-409C-BE32-E72D297353CC}">
              <c16:uniqueId val="{0000000A-91FD-42AF-A818-CEA1E99B80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378</c:v>
                </c:pt>
                <c:pt idx="2">
                  <c:v>#N/A</c:v>
                </c:pt>
                <c:pt idx="3">
                  <c:v>#N/A</c:v>
                </c:pt>
                <c:pt idx="4">
                  <c:v>100</c:v>
                </c:pt>
                <c:pt idx="5">
                  <c:v>#N/A</c:v>
                </c:pt>
                <c:pt idx="6">
                  <c:v>#N/A</c:v>
                </c:pt>
                <c:pt idx="7">
                  <c:v>5</c:v>
                </c:pt>
                <c:pt idx="8">
                  <c:v>#N/A</c:v>
                </c:pt>
                <c:pt idx="9">
                  <c:v>#N/A</c:v>
                </c:pt>
                <c:pt idx="10">
                  <c:v>450</c:v>
                </c:pt>
                <c:pt idx="11">
                  <c:v>#N/A</c:v>
                </c:pt>
                <c:pt idx="12">
                  <c:v>#N/A</c:v>
                </c:pt>
                <c:pt idx="13">
                  <c:v>0</c:v>
                </c:pt>
                <c:pt idx="14">
                  <c:v>#N/A</c:v>
                </c:pt>
              </c:numCache>
            </c:numRef>
          </c:val>
          <c:smooth val="0"/>
          <c:extLst>
            <c:ext xmlns:c16="http://schemas.microsoft.com/office/drawing/2014/chart" uri="{C3380CC4-5D6E-409C-BE32-E72D297353CC}">
              <c16:uniqueId val="{0000000B-91FD-42AF-A818-CEA1E99B80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1821</c:v>
                </c:pt>
                <c:pt idx="1">
                  <c:v>1678</c:v>
                </c:pt>
                <c:pt idx="2">
                  <c:v>2655</c:v>
                </c:pt>
              </c:numCache>
            </c:numRef>
          </c:val>
          <c:extLst>
            <c:ext xmlns:c16="http://schemas.microsoft.com/office/drawing/2014/chart" uri="{C3380CC4-5D6E-409C-BE32-E72D297353CC}">
              <c16:uniqueId val="{00000000-EA15-4F28-BB11-AC9F13E5CF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EA15-4F28-BB11-AC9F13E5CF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1789</c:v>
                </c:pt>
                <c:pt idx="1">
                  <c:v>1822</c:v>
                </c:pt>
                <c:pt idx="2">
                  <c:v>1831</c:v>
                </c:pt>
              </c:numCache>
            </c:numRef>
          </c:val>
          <c:extLst>
            <c:ext xmlns:c16="http://schemas.microsoft.com/office/drawing/2014/chart" uri="{C3380CC4-5D6E-409C-BE32-E72D297353CC}">
              <c16:uniqueId val="{00000002-EA15-4F28-BB11-AC9F13E5CF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実質公債費比率（分子）の構造について令和３年度の元金償還金等は</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百万円となっている。主な内容としては元利償還金が</a:t>
          </a:r>
          <a:r>
            <a:rPr kumimoji="1" lang="en-US" altLang="ja-JP" sz="1100">
              <a:solidFill>
                <a:schemeClr val="dk1"/>
              </a:solidFill>
              <a:effectLst/>
              <a:latin typeface="+mn-lt"/>
              <a:ea typeface="+mn-ea"/>
              <a:cs typeface="+mn-cs"/>
            </a:rPr>
            <a:t>674</a:t>
          </a:r>
          <a:r>
            <a:rPr kumimoji="1" lang="ja-JP" altLang="ja-JP" sz="1100">
              <a:solidFill>
                <a:schemeClr val="dk1"/>
              </a:solidFill>
              <a:effectLst/>
              <a:latin typeface="+mn-lt"/>
              <a:ea typeface="+mn-ea"/>
              <a:cs typeface="+mn-cs"/>
            </a:rPr>
            <a:t>百万円で対前年度比で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百万円増加している。また、公営企業債の元利償還金に対する繰出金では、下水道事業等の地方債償還の財源に充てたと認められる財源として</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百万円繰出している。</a:t>
          </a:r>
          <a:endParaRPr lang="ja-JP" altLang="ja-JP" sz="1400">
            <a:effectLst/>
          </a:endParaRPr>
        </a:p>
        <a:p>
          <a:r>
            <a:rPr lang="ja-JP" altLang="ja-JP" sz="1100">
              <a:solidFill>
                <a:schemeClr val="dk1"/>
              </a:solidFill>
              <a:effectLst/>
              <a:latin typeface="+mn-lt"/>
              <a:ea typeface="+mn-ea"/>
              <a:cs typeface="+mn-cs"/>
            </a:rPr>
            <a:t>　今後も総合計画に基づいた事業を展開し、公債費の抑制を図る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将来負担比率（分子）の構造について、令和３年度の将来負担額が</a:t>
          </a:r>
          <a:r>
            <a:rPr kumimoji="1" lang="en-US" altLang="ja-JP" sz="1100">
              <a:solidFill>
                <a:schemeClr val="dk1"/>
              </a:solidFill>
              <a:effectLst/>
              <a:latin typeface="+mn-lt"/>
              <a:ea typeface="+mn-ea"/>
              <a:cs typeface="+mn-cs"/>
            </a:rPr>
            <a:t>7,522</a:t>
          </a:r>
          <a:r>
            <a:rPr kumimoji="1" lang="ja-JP" altLang="ja-JP" sz="1100">
              <a:solidFill>
                <a:schemeClr val="dk1"/>
              </a:solidFill>
              <a:effectLst/>
              <a:latin typeface="+mn-lt"/>
              <a:ea typeface="+mn-ea"/>
              <a:cs typeface="+mn-cs"/>
            </a:rPr>
            <a:t>百万円となっており対前年度比で△</a:t>
          </a:r>
          <a:r>
            <a:rPr kumimoji="1" lang="en-US" altLang="ja-JP" sz="1100">
              <a:solidFill>
                <a:schemeClr val="dk1"/>
              </a:solidFill>
              <a:effectLst/>
              <a:latin typeface="+mn-lt"/>
              <a:ea typeface="+mn-ea"/>
              <a:cs typeface="+mn-cs"/>
            </a:rPr>
            <a:t>459</a:t>
          </a:r>
          <a:r>
            <a:rPr kumimoji="1" lang="ja-JP" altLang="ja-JP" sz="1100">
              <a:solidFill>
                <a:schemeClr val="dk1"/>
              </a:solidFill>
              <a:effectLst/>
              <a:latin typeface="+mn-lt"/>
              <a:ea typeface="+mn-ea"/>
              <a:cs typeface="+mn-cs"/>
            </a:rPr>
            <a:t>百万円減少した。令和３年度の将来負担額の構成としては一般会計等に係る地方債の現在高が</a:t>
          </a:r>
          <a:r>
            <a:rPr kumimoji="1" lang="en-US" altLang="ja-JP" sz="1100">
              <a:solidFill>
                <a:schemeClr val="dk1"/>
              </a:solidFill>
              <a:effectLst/>
              <a:latin typeface="+mn-lt"/>
              <a:ea typeface="+mn-ea"/>
              <a:cs typeface="+mn-cs"/>
            </a:rPr>
            <a:t>6,231</a:t>
          </a:r>
          <a:r>
            <a:rPr kumimoji="1" lang="ja-JP" altLang="ja-JP" sz="1100">
              <a:solidFill>
                <a:schemeClr val="dk1"/>
              </a:solidFill>
              <a:effectLst/>
              <a:latin typeface="+mn-lt"/>
              <a:ea typeface="+mn-ea"/>
              <a:cs typeface="+mn-cs"/>
            </a:rPr>
            <a:t>百万円となっており、△</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万円増加した。充当可能財源等については</a:t>
          </a:r>
          <a:r>
            <a:rPr kumimoji="1" lang="en-US" altLang="ja-JP" sz="1100">
              <a:solidFill>
                <a:schemeClr val="dk1"/>
              </a:solidFill>
              <a:effectLst/>
              <a:latin typeface="+mn-lt"/>
              <a:ea typeface="+mn-ea"/>
              <a:cs typeface="+mn-cs"/>
            </a:rPr>
            <a:t>8,177</a:t>
          </a:r>
          <a:r>
            <a:rPr kumimoji="1" lang="ja-JP" altLang="ja-JP" sz="1100">
              <a:solidFill>
                <a:schemeClr val="dk1"/>
              </a:solidFill>
              <a:effectLst/>
              <a:latin typeface="+mn-lt"/>
              <a:ea typeface="+mn-ea"/>
              <a:cs typeface="+mn-cs"/>
            </a:rPr>
            <a:t>百万円となっており対前年度比較では</a:t>
          </a:r>
          <a:r>
            <a:rPr kumimoji="1" lang="en-US" altLang="ja-JP" sz="1100">
              <a:solidFill>
                <a:schemeClr val="dk1"/>
              </a:solidFill>
              <a:effectLst/>
              <a:latin typeface="+mn-lt"/>
              <a:ea typeface="+mn-ea"/>
              <a:cs typeface="+mn-cs"/>
            </a:rPr>
            <a:t>647</a:t>
          </a:r>
          <a:r>
            <a:rPr kumimoji="1" lang="ja-JP" altLang="ja-JP" sz="1100">
              <a:solidFill>
                <a:schemeClr val="dk1"/>
              </a:solidFill>
              <a:effectLst/>
              <a:latin typeface="+mn-lt"/>
              <a:ea typeface="+mn-ea"/>
              <a:cs typeface="+mn-cs"/>
            </a:rPr>
            <a:t>百万円増加している。要因としては、基準財政需要額算入見込額が△</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百万円減少、充当可能基金が対前年度比</a:t>
          </a:r>
          <a:r>
            <a:rPr kumimoji="1" lang="en-US" altLang="ja-JP" sz="1100">
              <a:solidFill>
                <a:schemeClr val="dk1"/>
              </a:solidFill>
              <a:effectLst/>
              <a:latin typeface="+mn-lt"/>
              <a:ea typeface="+mn-ea"/>
              <a:cs typeface="+mn-cs"/>
            </a:rPr>
            <a:t>818</a:t>
          </a:r>
          <a:r>
            <a:rPr kumimoji="1" lang="ja-JP" altLang="ja-JP" sz="1100">
              <a:solidFill>
                <a:schemeClr val="dk1"/>
              </a:solidFill>
              <a:effectLst/>
              <a:latin typeface="+mn-lt"/>
              <a:ea typeface="+mn-ea"/>
              <a:cs typeface="+mn-cs"/>
            </a:rPr>
            <a:t>百万円増加したことが影響している。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沖縄県久米島町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以上を「財政調整基金」へ積み立てた一方、コロナウィルス感染症対策で取り崩し額の増加により</a:t>
          </a:r>
          <a:r>
            <a:rPr kumimoji="1" lang="en-US" altLang="ja-JP" sz="1100">
              <a:solidFill>
                <a:schemeClr val="dk1"/>
              </a:solidFill>
              <a:effectLst/>
              <a:latin typeface="+mn-lt"/>
              <a:ea typeface="+mn-ea"/>
              <a:cs typeface="+mn-cs"/>
            </a:rPr>
            <a:t>977</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2,655</a:t>
          </a:r>
          <a:r>
            <a:rPr kumimoji="1" lang="ja-JP" altLang="ja-JP" sz="1100">
              <a:solidFill>
                <a:schemeClr val="dk1"/>
              </a:solidFill>
              <a:effectLst/>
              <a:latin typeface="+mn-lt"/>
              <a:ea typeface="+mn-ea"/>
              <a:cs typeface="+mn-cs"/>
            </a:rPr>
            <a:t>百万円となった。「前村幸秀人材育成基金」も給付型育英基金であることから年々減少している。また、「ふるさと納税基金」は、△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しばらくは、コロナウィルス感染症対策に充てたため「財政調整基金」や「地域振興基金」の取り崩しや人財育成のため「人財育成基金」の取り崩し、また、「ふるさと納税基金」も、基金を各種事業に充てるため厳しい状況が続くことが予想されるため適正な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・地域振興基金：新型コロナウィルス感染症対策助を行った。</a:t>
          </a:r>
          <a:endParaRPr lang="ja-JP" altLang="ja-JP" sz="1400">
            <a:effectLst/>
          </a:endParaRPr>
        </a:p>
        <a:p>
          <a:r>
            <a:rPr kumimoji="1" lang="ja-JP" altLang="ja-JP" sz="1100">
              <a:solidFill>
                <a:schemeClr val="dk1"/>
              </a:solidFill>
              <a:effectLst/>
              <a:latin typeface="+mn-lt"/>
              <a:ea typeface="+mn-ea"/>
              <a:cs typeface="+mn-cs"/>
            </a:rPr>
            <a:t>・風の帰る森プロジェクト応援基金：町内外の子供の交流並びに福島原発事故による健康被害が危惧される子供及び心身に故障を生じた者の保養を寄付者と協働で　推進する。</a:t>
          </a:r>
          <a:endParaRPr lang="ja-JP" altLang="ja-JP" sz="1400">
            <a:effectLst/>
          </a:endParaRPr>
        </a:p>
        <a:p>
          <a:r>
            <a:rPr kumimoji="1" lang="ja-JP" altLang="ja-JP" sz="1100">
              <a:solidFill>
                <a:schemeClr val="dk1"/>
              </a:solidFill>
              <a:effectLst/>
              <a:latin typeface="+mn-lt"/>
              <a:ea typeface="+mn-ea"/>
              <a:cs typeface="+mn-cs"/>
            </a:rPr>
            <a:t>・庁舎等新改築基金：仲里庁舎</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化工事。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年度にコロナウィルス感染症対策で取り崩した基金を積み戻したことにより増額となった。（財政調整基金）</a:t>
          </a:r>
          <a:endParaRPr lang="ja-JP" altLang="ja-JP" sz="1400">
            <a:effectLst/>
          </a:endParaRPr>
        </a:p>
        <a:p>
          <a:pPr eaLnBrk="1" fontAlgn="auto" latinLnBrk="0" hangingPunct="1"/>
          <a:r>
            <a:rPr lang="ja-JP" altLang="ja-JP" sz="1100">
              <a:solidFill>
                <a:schemeClr val="dk1"/>
              </a:solidFill>
              <a:effectLst/>
              <a:latin typeface="+mn-lt"/>
              <a:ea typeface="+mn-ea"/>
              <a:cs typeface="+mn-cs"/>
            </a:rPr>
            <a:t>・老朽化した庁舎解体に伴う移転費用のため取り崩したことによる減。（地域振興基金）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・庁舎等新改築基金：合併後に庁舎を建設予定であることから、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年後を目途に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億円程度を積立予定。</a:t>
          </a:r>
          <a:endParaRPr lang="ja-JP" altLang="ja-JP" sz="1400">
            <a:effectLst/>
          </a:endParaRPr>
        </a:p>
        <a:p>
          <a:r>
            <a:rPr kumimoji="1" lang="ja-JP" altLang="ja-JP" sz="1100">
              <a:solidFill>
                <a:schemeClr val="dk1"/>
              </a:solidFill>
              <a:effectLst/>
              <a:latin typeface="+mn-lt"/>
              <a:ea typeface="+mn-ea"/>
              <a:cs typeface="+mn-cs"/>
            </a:rPr>
            <a:t>・ふるさと納税基金：令和２年度から寄付額が減少しており、より一層の広報活動に努め、環境美化、人材育成等の事業に充当し活性化に繋げる。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令和３年度末の基金残高は約</a:t>
          </a:r>
          <a:r>
            <a:rPr kumimoji="1" lang="en-US" altLang="ja-JP" sz="1100">
              <a:solidFill>
                <a:schemeClr val="dk1"/>
              </a:solidFill>
              <a:effectLst/>
              <a:latin typeface="+mn-lt"/>
              <a:ea typeface="+mn-ea"/>
              <a:cs typeface="+mn-cs"/>
            </a:rPr>
            <a:t>2,655</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977</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以上の積み立て以上に、</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年度にコロナウィルス感染症対策で取り崩した基金を積み戻したことにより増額となった。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コロナウィルス感染症対策に加え、近年では燃料、物価等の高騰、軽石の漂着被害、松くい虫防除、自然災害以外の事態が起こっており緊急対応の増大が予想されるので、中長期的に適正な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預金利息の積み立てのみで同額となっている。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地方債の償還に備えて計画的に積み立てを行う。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住民税は増加しているものの固定資産税などの税収等は減少しており、当該指数が</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と類似団体平均を下回っている。離島地域であることから財政基盤が弱い部分は否めない。今後においても総合計画に基づく、基本・実施計画により適正な予算配分や組織の見直し、また、各施策を推進しながら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経常経費に充当された一般財源のうち人件費では</a:t>
          </a:r>
          <a:r>
            <a:rPr kumimoji="1" lang="en-US" altLang="ja-JP" sz="1100">
              <a:solidFill>
                <a:schemeClr val="dk1"/>
              </a:solidFill>
              <a:effectLst/>
              <a:latin typeface="+mn-lt"/>
              <a:ea typeface="+mn-ea"/>
              <a:cs typeface="+mn-cs"/>
            </a:rPr>
            <a:t>12,506</a:t>
          </a:r>
          <a:r>
            <a:rPr kumimoji="1" lang="ja-JP" altLang="ja-JP" sz="1100">
              <a:solidFill>
                <a:schemeClr val="dk1"/>
              </a:solidFill>
              <a:effectLst/>
              <a:latin typeface="+mn-lt"/>
              <a:ea typeface="+mn-ea"/>
              <a:cs typeface="+mn-cs"/>
            </a:rPr>
            <a:t>千円の増、物件費で△</a:t>
          </a:r>
          <a:r>
            <a:rPr kumimoji="1" lang="en-US" altLang="ja-JP" sz="1100">
              <a:solidFill>
                <a:schemeClr val="dk1"/>
              </a:solidFill>
              <a:effectLst/>
              <a:latin typeface="+mn-lt"/>
              <a:ea typeface="+mn-ea"/>
              <a:cs typeface="+mn-cs"/>
            </a:rPr>
            <a:t>33,720</a:t>
          </a:r>
          <a:r>
            <a:rPr kumimoji="1" lang="ja-JP" altLang="ja-JP" sz="1100">
              <a:solidFill>
                <a:schemeClr val="dk1"/>
              </a:solidFill>
              <a:effectLst/>
              <a:latin typeface="+mn-lt"/>
              <a:ea typeface="+mn-ea"/>
              <a:cs typeface="+mn-cs"/>
            </a:rPr>
            <a:t>千円の減、経常一般財源等は地方交付税で</a:t>
          </a:r>
          <a:r>
            <a:rPr kumimoji="1" lang="en-US" altLang="ja-JP" sz="1100">
              <a:solidFill>
                <a:schemeClr val="dk1"/>
              </a:solidFill>
              <a:effectLst/>
              <a:latin typeface="+mn-lt"/>
              <a:ea typeface="+mn-ea"/>
              <a:cs typeface="+mn-cs"/>
            </a:rPr>
            <a:t>282,914</a:t>
          </a:r>
          <a:r>
            <a:rPr kumimoji="1" lang="ja-JP" altLang="ja-JP" sz="1100">
              <a:solidFill>
                <a:schemeClr val="dk1"/>
              </a:solidFill>
              <a:effectLst/>
              <a:latin typeface="+mn-lt"/>
              <a:ea typeface="+mn-ea"/>
              <a:cs typeface="+mn-cs"/>
            </a:rPr>
            <a:t>千円と増加したことが大きな要因となった。前年度と比較すると、</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ポイント減少し、類似団体平均との比較では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ポイント上回り昨年度より若干改善した。今後も経常経費の抑制に努めるとともに、人件費及び物件費の抑制や地方税の収納対策を強化することにより、財源の確保に努め、数値改善を目指す。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64</xdr:row>
      <xdr:rowOff>169672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32262"/>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66</xdr:row>
      <xdr:rowOff>34290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4247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306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19812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3306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23639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当該数値は対前年度比</a:t>
          </a:r>
          <a:r>
            <a:rPr kumimoji="1" lang="en-US" altLang="ja-JP" sz="1100">
              <a:solidFill>
                <a:schemeClr val="dk1"/>
              </a:solidFill>
              <a:effectLst/>
              <a:latin typeface="+mn-lt"/>
              <a:ea typeface="+mn-ea"/>
              <a:cs typeface="+mn-cs"/>
            </a:rPr>
            <a:t>7,929</a:t>
          </a:r>
          <a:r>
            <a:rPr kumimoji="1" lang="ja-JP" altLang="ja-JP" sz="1100">
              <a:solidFill>
                <a:schemeClr val="dk1"/>
              </a:solidFill>
              <a:effectLst/>
              <a:latin typeface="+mn-lt"/>
              <a:ea typeface="+mn-ea"/>
              <a:cs typeface="+mn-cs"/>
            </a:rPr>
            <a:t>円増加している。増加した要因は、人件費では、増加したが、物件費については、減少となった。類似団体平均と比較しても</a:t>
          </a:r>
          <a:r>
            <a:rPr kumimoji="1" lang="en-US" altLang="ja-JP" sz="1100">
              <a:solidFill>
                <a:schemeClr val="dk1"/>
              </a:solidFill>
              <a:effectLst/>
              <a:latin typeface="+mn-lt"/>
              <a:ea typeface="+mn-ea"/>
              <a:cs typeface="+mn-cs"/>
            </a:rPr>
            <a:t>76,211</a:t>
          </a:r>
          <a:r>
            <a:rPr kumimoji="1" lang="ja-JP" altLang="ja-JP" sz="1100">
              <a:solidFill>
                <a:schemeClr val="dk1"/>
              </a:solidFill>
              <a:effectLst/>
              <a:latin typeface="+mn-lt"/>
              <a:ea typeface="+mn-ea"/>
              <a:cs typeface="+mn-cs"/>
            </a:rPr>
            <a:t>円と大きく上回っているが、ごみ処理や消防など広域で行わず直接運営していることから、人件費や物件費等の割合が高い水準であることが要因となっている。今後は、公共施設の個別計画を基に施設管理の合理化、集約化を図りながらコスト縮減及び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155040</xdr:rowOff>
    </xdr:from>
    <xdr:to>
      <xdr:col>23</xdr:col>
      <xdr:colOff>133350</xdr:colOff>
      <xdr:row>84</xdr:row>
      <xdr:rowOff>2724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85390"/>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144976</xdr:rowOff>
    </xdr:from>
    <xdr:to>
      <xdr:col>19</xdr:col>
      <xdr:colOff>133350</xdr:colOff>
      <xdr:row>83</xdr:row>
      <xdr:rowOff>155040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75326"/>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111678</xdr:rowOff>
    </xdr:from>
    <xdr:to>
      <xdr:col>15</xdr:col>
      <xdr:colOff>82550</xdr:colOff>
      <xdr:row>83</xdr:row>
      <xdr:rowOff>144976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42028"/>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111678</xdr:rowOff>
    </xdr:from>
    <xdr:to>
      <xdr:col>11</xdr:col>
      <xdr:colOff>31750</xdr:colOff>
      <xdr:row>83</xdr:row>
      <xdr:rowOff>134841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342028"/>
          <a:ext cx="889000" cy="2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123374</xdr:rowOff>
    </xdr:from>
    <xdr:to>
      <xdr:col>23</xdr:col>
      <xdr:colOff>184150</xdr:colOff>
      <xdr:row>84</xdr:row>
      <xdr:rowOff>53524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95451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104240</xdr:rowOff>
    </xdr:from>
    <xdr:to>
      <xdr:col>19</xdr:col>
      <xdr:colOff>184150</xdr:colOff>
      <xdr:row>84</xdr:row>
      <xdr:rowOff>34390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3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19167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2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94176</xdr:rowOff>
    </xdr:from>
    <xdr:to>
      <xdr:col>15</xdr:col>
      <xdr:colOff>133350</xdr:colOff>
      <xdr:row>84</xdr:row>
      <xdr:rowOff>24326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9103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41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60878</xdr:rowOff>
    </xdr:from>
    <xdr:to>
      <xdr:col>11</xdr:col>
      <xdr:colOff>82550</xdr:colOff>
      <xdr:row>83</xdr:row>
      <xdr:rowOff>162478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147255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84041</xdr:rowOff>
    </xdr:from>
    <xdr:to>
      <xdr:col>7</xdr:col>
      <xdr:colOff>31750</xdr:colOff>
      <xdr:row>84</xdr:row>
      <xdr:rowOff>14191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3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170418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4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ポイントとなった。令和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年度においては対前年度比指数で同ポイントとなり類似団体との比較では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ポイント上回っている。過去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年を遡っても</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％前後を維持しており、今後も各種手当等の総点検を行うなど人件費の縮減に努め、引き続き、給与の適正化に努める。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114723</xdr:rowOff>
    </xdr:from>
    <xdr:to>
      <xdr:col>81</xdr:col>
      <xdr:colOff>44450</xdr:colOff>
      <xdr:row>84</xdr:row>
      <xdr:rowOff>114723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1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51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39793</xdr:rowOff>
    </xdr:from>
    <xdr:to>
      <xdr:col>72</xdr:col>
      <xdr:colOff>203200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1304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39793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050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63923</xdr:rowOff>
    </xdr:from>
    <xdr:to>
      <xdr:col>81</xdr:col>
      <xdr:colOff>95250</xdr:colOff>
      <xdr:row>84</xdr:row>
      <xdr:rowOff>165523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80450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63923</xdr:rowOff>
    </xdr:from>
    <xdr:to>
      <xdr:col>77</xdr:col>
      <xdr:colOff>95250</xdr:colOff>
      <xdr:row>84</xdr:row>
      <xdr:rowOff>165523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4250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160443</xdr:rowOff>
    </xdr:from>
    <xdr:to>
      <xdr:col>68</xdr:col>
      <xdr:colOff>203200</xdr:colOff>
      <xdr:row>85</xdr:row>
      <xdr:rowOff>90593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100770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は僻地離島であることから、他の自治体では広域等で対応している消防、ごみ焼却施設、学校給食センター、上下水道事業及び空港等を町単独で管理運営しており、類似団体平均を大きく上回っている。今後は事務事業の効率化を図るとともに、可能な限り業務の民間委託や民営化を進め、住民サービスの低下を招くことなく、職員定数の適正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128175</xdr:rowOff>
    </xdr:from>
    <xdr:to>
      <xdr:col>81</xdr:col>
      <xdr:colOff>44450</xdr:colOff>
      <xdr:row>63</xdr:row>
      <xdr:rowOff>146876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929525"/>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75692</xdr:rowOff>
    </xdr:from>
    <xdr:to>
      <xdr:col>77</xdr:col>
      <xdr:colOff>44450</xdr:colOff>
      <xdr:row>63</xdr:row>
      <xdr:rowOff>128175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77042"/>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43720</xdr:rowOff>
    </xdr:from>
    <xdr:to>
      <xdr:col>72</xdr:col>
      <xdr:colOff>203200</xdr:colOff>
      <xdr:row>63</xdr:row>
      <xdr:rowOff>75692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845070"/>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43720</xdr:rowOff>
    </xdr:from>
    <xdr:to>
      <xdr:col>68</xdr:col>
      <xdr:colOff>152400</xdr:colOff>
      <xdr:row>63</xdr:row>
      <xdr:rowOff>70262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845070"/>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96076</xdr:rowOff>
    </xdr:from>
    <xdr:to>
      <xdr:col>81</xdr:col>
      <xdr:colOff>95250</xdr:colOff>
      <xdr:row>64</xdr:row>
      <xdr:rowOff>26226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68153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6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77375</xdr:rowOff>
    </xdr:from>
    <xdr:to>
      <xdr:col>77</xdr:col>
      <xdr:colOff>95250</xdr:colOff>
      <xdr:row>64</xdr:row>
      <xdr:rowOff>7525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163752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6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24892</xdr:rowOff>
    </xdr:from>
    <xdr:to>
      <xdr:col>73</xdr:col>
      <xdr:colOff>44450</xdr:colOff>
      <xdr:row>63</xdr:row>
      <xdr:rowOff>126492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111269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164370</xdr:rowOff>
    </xdr:from>
    <xdr:to>
      <xdr:col>68</xdr:col>
      <xdr:colOff>203200</xdr:colOff>
      <xdr:row>63</xdr:row>
      <xdr:rowOff>94520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79297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19462</xdr:rowOff>
    </xdr:from>
    <xdr:to>
      <xdr:col>64</xdr:col>
      <xdr:colOff>152400</xdr:colOff>
      <xdr:row>63</xdr:row>
      <xdr:rowOff>121062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8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105839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9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繰上償還の実施、起債抑制により毎年改善傾向にあり、対前年度比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ポイント改善され類似団体と比較しても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いるが、今後は大型事業による借入や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115994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5908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164254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310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41063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81280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72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地方消費税交付金及び地方交付税の収入増に加え、物件費、維持補修費、繰出金が対前年度比で減少しており、歳出に占める経常一般財源の割合が減少となっていることが要因と思われる。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51765</xdr:rowOff>
    </xdr:from>
    <xdr:to>
      <xdr:col>77</xdr:col>
      <xdr:colOff>44450</xdr:colOff>
      <xdr:row>15</xdr:row>
      <xdr:rowOff>10617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24520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51765</xdr:rowOff>
    </xdr:from>
    <xdr:to>
      <xdr:col>72</xdr:col>
      <xdr:colOff>203200</xdr:colOff>
      <xdr:row>14</xdr:row>
      <xdr:rowOff>80721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45206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80721</xdr:rowOff>
    </xdr:from>
    <xdr:to>
      <xdr:col>68</xdr:col>
      <xdr:colOff>152400</xdr:colOff>
      <xdr:row>14</xdr:row>
      <xdr:rowOff>164694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481021"/>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131267</xdr:rowOff>
    </xdr:from>
    <xdr:to>
      <xdr:col>77</xdr:col>
      <xdr:colOff>95250</xdr:colOff>
      <xdr:row>15</xdr:row>
      <xdr:rowOff>61417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46194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1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xdr:rowOff>
    </xdr:from>
    <xdr:to>
      <xdr:col>73</xdr:col>
      <xdr:colOff>44450</xdr:colOff>
      <xdr:row>14</xdr:row>
      <xdr:rowOff>102565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87342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8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29921</xdr:rowOff>
    </xdr:from>
    <xdr:to>
      <xdr:col>68</xdr:col>
      <xdr:colOff>203200</xdr:colOff>
      <xdr:row>14</xdr:row>
      <xdr:rowOff>131521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116298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113894</xdr:rowOff>
    </xdr:from>
    <xdr:to>
      <xdr:col>64</xdr:col>
      <xdr:colOff>152400</xdr:colOff>
      <xdr:row>15</xdr:row>
      <xdr:rowOff>44044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28821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人件費については、対前年度比△</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であった。類似団体平均、沖縄県平均を大幅に上回っており、類似団体順位でも高い数値となっている。主な要因としては、消防本部、保育所、給食センター、ごみ処理施設、空港管理、上下水道事業を単独直営で行っていることが影響している。総合計画に基づいた事業の執行や定員適正化計画のスクラップアンドビルドを実施し、今後は民間への業務委託や指定管理者制度の活用により人件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62992</xdr:rowOff>
    </xdr:from>
    <xdr:to>
      <xdr:col>24</xdr:col>
      <xdr:colOff>25400</xdr:colOff>
      <xdr:row>41</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209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10414</xdr:rowOff>
    </xdr:from>
    <xdr:to>
      <xdr:col>19</xdr:col>
      <xdr:colOff>187325</xdr:colOff>
      <xdr:row>41</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10414</xdr:rowOff>
    </xdr:from>
    <xdr:to>
      <xdr:col>15</xdr:col>
      <xdr:colOff>98425</xdr:colOff>
      <xdr:row>41</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10414</xdr:rowOff>
    </xdr:from>
    <xdr:to>
      <xdr:col>11</xdr:col>
      <xdr:colOff>9525</xdr:colOff>
      <xdr:row>41</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7039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xdr:rowOff>
    </xdr:from>
    <xdr:to>
      <xdr:col>24</xdr:col>
      <xdr:colOff>76200</xdr:colOff>
      <xdr:row>40</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92219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131064</xdr:rowOff>
    </xdr:from>
    <xdr:to>
      <xdr:col>20</xdr:col>
      <xdr:colOff>38100</xdr:colOff>
      <xdr:row>41</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7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131064</xdr:rowOff>
    </xdr:from>
    <xdr:to>
      <xdr:col>15</xdr:col>
      <xdr:colOff>149225</xdr:colOff>
      <xdr:row>41</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131064</xdr:rowOff>
    </xdr:from>
    <xdr:to>
      <xdr:col>11</xdr:col>
      <xdr:colOff>60325</xdr:colOff>
      <xdr:row>41</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140208</xdr:rowOff>
    </xdr:from>
    <xdr:to>
      <xdr:col>6</xdr:col>
      <xdr:colOff>171450</xdr:colOff>
      <xdr:row>41</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物件費については、沖縄県平均を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ポイント下回っているが、類似団体平均を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ポイント上回っており、対前年比では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た。公共施設の維持管理に係る老朽化対策で、人件費から委託料（物件費）が増加傾向にある。引き続き、公共施設等の経常経費を抑制しながら、職員へのコスト意識を持たせ物件費の適正な支出や民間委託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101854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96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16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48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8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扶助費については、沖縄県平均を大きく下回っており、類似団体平均においても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る状況となっているが、今後も、高齢化や障がい者、医療費助成等に伴い、各種扶助費が増大することが予想される。今後も資格審査等の適格化に努め、財政への圧迫とならないよう適正な扶助費の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その他に係る経常収支比率については、全国平均を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ポイント上回り、対前年度数値と比較すると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今後も経費節減や企業会計の独立採算の原則に立ち返った料金の見直しや国民健康保険税の改定などを行い、普通会計の負担額の抑制を図る。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128287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補助費等は全国平均を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ポイント下回っており、対前年度比較でも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今後も各種団体の補助金等の適正化や高齢化の進展に伴い、介護給付負担金や後期高齢者医療負担金などの社会保障関連経費の増加により同数値の上昇が見込まれることから、介護予防の推進など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30988</xdr:rowOff>
    </xdr:from>
    <xdr:to>
      <xdr:col>82</xdr:col>
      <xdr:colOff>107950</xdr:colOff>
      <xdr:row>34</xdr:row>
      <xdr:rowOff>44704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860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30988</xdr:rowOff>
    </xdr:from>
    <xdr:to>
      <xdr:col>73</xdr:col>
      <xdr:colOff>180975</xdr:colOff>
      <xdr:row>34</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60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151638</xdr:rowOff>
    </xdr:from>
    <xdr:to>
      <xdr:col>82</xdr:col>
      <xdr:colOff>158750</xdr:colOff>
      <xdr:row>34</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60215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165354</xdr:rowOff>
    </xdr:from>
    <xdr:to>
      <xdr:col>78</xdr:col>
      <xdr:colOff>120650</xdr:colOff>
      <xdr:row>34</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105681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151638</xdr:rowOff>
    </xdr:from>
    <xdr:to>
      <xdr:col>69</xdr:col>
      <xdr:colOff>142875</xdr:colOff>
      <xdr:row>34</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公債費については、沖縄県平均を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年度に繰上償還を実施しているが、対前年度比では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07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77</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99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ポイント上回ったが、県平均を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ポイント、全国平均は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ポイント下回り、対前年度比でも</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減少している。今後は、公共施設の老朽化に伴う建て替えなどが控えていることから、普通建設事業費については増加が予測される為、より計画的・効率的な建設事業の実施を推進し、バランスの取れた経費投入が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80</xdr:row>
      <xdr:rowOff>40132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08661"/>
          <a:ext cx="8382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40132</xdr:rowOff>
    </xdr:from>
    <xdr:to>
      <xdr:col>78</xdr:col>
      <xdr:colOff>69850</xdr:colOff>
      <xdr:row>80</xdr:row>
      <xdr:rowOff>168148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561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72137</xdr:rowOff>
    </xdr:from>
    <xdr:to>
      <xdr:col>73</xdr:col>
      <xdr:colOff>180975</xdr:colOff>
      <xdr:row>80</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881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30987</xdr:rowOff>
    </xdr:from>
    <xdr:to>
      <xdr:col>69</xdr:col>
      <xdr:colOff>92075</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746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160782</xdr:rowOff>
    </xdr:from>
    <xdr:to>
      <xdr:col>78</xdr:col>
      <xdr:colOff>120650</xdr:colOff>
      <xdr:row>80</xdr:row>
      <xdr:rowOff>90932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75709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21337</xdr:rowOff>
    </xdr:from>
    <xdr:to>
      <xdr:col>69</xdr:col>
      <xdr:colOff>142875</xdr:colOff>
      <xdr:row>80</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107714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151637</xdr:rowOff>
    </xdr:from>
    <xdr:to>
      <xdr:col>65</xdr:col>
      <xdr:colOff>53975</xdr:colOff>
      <xdr:row>80</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66564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69926</xdr:rowOff>
    </xdr:from>
    <xdr:to>
      <xdr:col>29</xdr:col>
      <xdr:colOff>127000</xdr:colOff>
      <xdr:row>15</xdr:row>
      <xdr:rowOff>92855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89301"/>
          <a:ext cx="647700" cy="2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92855</xdr:rowOff>
    </xdr:from>
    <xdr:to>
      <xdr:col>26</xdr:col>
      <xdr:colOff>50800</xdr:colOff>
      <xdr:row>15</xdr:row>
      <xdr:rowOff>118995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12230"/>
          <a:ext cx="698500" cy="2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118995</xdr:rowOff>
    </xdr:from>
    <xdr:to>
      <xdr:col>22</xdr:col>
      <xdr:colOff>114300</xdr:colOff>
      <xdr:row>15</xdr:row>
      <xdr:rowOff>122493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38370"/>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122493</xdr:rowOff>
    </xdr:from>
    <xdr:to>
      <xdr:col>18</xdr:col>
      <xdr:colOff>177800</xdr:colOff>
      <xdr:row>15</xdr:row>
      <xdr:rowOff>123813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41868"/>
          <a:ext cx="698500" cy="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19126</xdr:rowOff>
    </xdr:from>
    <xdr:to>
      <xdr:col>29</xdr:col>
      <xdr:colOff>177800</xdr:colOff>
      <xdr:row>15</xdr:row>
      <xdr:rowOff>120726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3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35653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42055</xdr:rowOff>
    </xdr:from>
    <xdr:to>
      <xdr:col>26</xdr:col>
      <xdr:colOff>101600</xdr:colOff>
      <xdr:row>15</xdr:row>
      <xdr:rowOff>143655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6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153832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3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68195</xdr:rowOff>
    </xdr:from>
    <xdr:to>
      <xdr:col>22</xdr:col>
      <xdr:colOff>165100</xdr:colOff>
      <xdr:row>15</xdr:row>
      <xdr:rowOff>169795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8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8522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71693</xdr:rowOff>
    </xdr:from>
    <xdr:to>
      <xdr:col>19</xdr:col>
      <xdr:colOff>38100</xdr:colOff>
      <xdr:row>16</xdr:row>
      <xdr:rowOff>1843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69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12020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5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73013</xdr:rowOff>
    </xdr:from>
    <xdr:to>
      <xdr:col>15</xdr:col>
      <xdr:colOff>101600</xdr:colOff>
      <xdr:row>16</xdr:row>
      <xdr:rowOff>3163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6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103780</xdr:rowOff>
    </xdr:from>
    <xdr:to>
      <xdr:col>29</xdr:col>
      <xdr:colOff>127000</xdr:colOff>
      <xdr:row>37</xdr:row>
      <xdr:rowOff>168915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28480"/>
          <a:ext cx="647700" cy="6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78439</xdr:rowOff>
    </xdr:from>
    <xdr:to>
      <xdr:col>26</xdr:col>
      <xdr:colOff>50800</xdr:colOff>
      <xdr:row>37</xdr:row>
      <xdr:rowOff>168915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03139"/>
          <a:ext cx="698500" cy="9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78439</xdr:rowOff>
    </xdr:from>
    <xdr:to>
      <xdr:col>22</xdr:col>
      <xdr:colOff>114300</xdr:colOff>
      <xdr:row>37</xdr:row>
      <xdr:rowOff>80431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031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71858</xdr:rowOff>
    </xdr:from>
    <xdr:to>
      <xdr:col>18</xdr:col>
      <xdr:colOff>177800</xdr:colOff>
      <xdr:row>37</xdr:row>
      <xdr:rowOff>80431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96558"/>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52980</xdr:rowOff>
    </xdr:from>
    <xdr:to>
      <xdr:col>29</xdr:col>
      <xdr:colOff>177800</xdr:colOff>
      <xdr:row>37</xdr:row>
      <xdr:rowOff>154580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25057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118115</xdr:rowOff>
    </xdr:from>
    <xdr:to>
      <xdr:col>26</xdr:col>
      <xdr:colOff>101600</xdr:colOff>
      <xdr:row>37</xdr:row>
      <xdr:rowOff>219715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204492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27639</xdr:rowOff>
    </xdr:from>
    <xdr:to>
      <xdr:col>22</xdr:col>
      <xdr:colOff>165100</xdr:colOff>
      <xdr:row>37</xdr:row>
      <xdr:rowOff>129239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5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114016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29631</xdr:rowOff>
    </xdr:from>
    <xdr:to>
      <xdr:col>19</xdr:col>
      <xdr:colOff>38100</xdr:colOff>
      <xdr:row>37</xdr:row>
      <xdr:rowOff>131231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116008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21058</xdr:rowOff>
    </xdr:from>
    <xdr:to>
      <xdr:col>15</xdr:col>
      <xdr:colOff>101600</xdr:colOff>
      <xdr:row>37</xdr:row>
      <xdr:rowOff>122658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112897</xdr:rowOff>
    </xdr:from>
    <xdr:to>
      <xdr:col>24</xdr:col>
      <xdr:colOff>63500</xdr:colOff>
      <xdr:row>33</xdr:row>
      <xdr:rowOff>141392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770747"/>
          <a:ext cx="8382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141392</xdr:rowOff>
    </xdr:from>
    <xdr:to>
      <xdr:col>19</xdr:col>
      <xdr:colOff>177800</xdr:colOff>
      <xdr:row>34</xdr:row>
      <xdr:rowOff>56387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99242"/>
          <a:ext cx="889000" cy="8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36556</xdr:rowOff>
    </xdr:from>
    <xdr:to>
      <xdr:col>15</xdr:col>
      <xdr:colOff>50800</xdr:colOff>
      <xdr:row>34</xdr:row>
      <xdr:rowOff>56387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586585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36556</xdr:rowOff>
    </xdr:from>
    <xdr:to>
      <xdr:col>10</xdr:col>
      <xdr:colOff>114300</xdr:colOff>
      <xdr:row>34</xdr:row>
      <xdr:rowOff>62919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865856"/>
          <a:ext cx="889000" cy="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62097</xdr:rowOff>
    </xdr:from>
    <xdr:to>
      <xdr:col>24</xdr:col>
      <xdr:colOff>114300</xdr:colOff>
      <xdr:row>33</xdr:row>
      <xdr:rowOff>163697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7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84974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57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90592</xdr:rowOff>
    </xdr:from>
    <xdr:to>
      <xdr:col>20</xdr:col>
      <xdr:colOff>38100</xdr:colOff>
      <xdr:row>34</xdr:row>
      <xdr:rowOff>20742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37269</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52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5587</xdr:rowOff>
    </xdr:from>
    <xdr:to>
      <xdr:col>15</xdr:col>
      <xdr:colOff>101600</xdr:colOff>
      <xdr:row>34</xdr:row>
      <xdr:rowOff>107187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8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123714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6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157206</xdr:rowOff>
    </xdr:from>
    <xdr:to>
      <xdr:col>10</xdr:col>
      <xdr:colOff>165100</xdr:colOff>
      <xdr:row>34</xdr:row>
      <xdr:rowOff>87356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8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103883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12119</xdr:rowOff>
    </xdr:from>
    <xdr:to>
      <xdr:col>6</xdr:col>
      <xdr:colOff>38100</xdr:colOff>
      <xdr:row>34</xdr:row>
      <xdr:rowOff>113719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8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130246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6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28191</xdr:rowOff>
    </xdr:from>
    <xdr:to>
      <xdr:col>24</xdr:col>
      <xdr:colOff>63500</xdr:colOff>
      <xdr:row>57</xdr:row>
      <xdr:rowOff>40118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00841"/>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6929</xdr:rowOff>
    </xdr:from>
    <xdr:to>
      <xdr:col>19</xdr:col>
      <xdr:colOff>177800</xdr:colOff>
      <xdr:row>57</xdr:row>
      <xdr:rowOff>40118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79579"/>
          <a:ext cx="889000" cy="3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6929</xdr:rowOff>
    </xdr:from>
    <xdr:to>
      <xdr:col>15</xdr:col>
      <xdr:colOff>50800</xdr:colOff>
      <xdr:row>57</xdr:row>
      <xdr:rowOff>35892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79579"/>
          <a:ext cx="889000" cy="2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729</xdr:rowOff>
    </xdr:from>
    <xdr:to>
      <xdr:col>10</xdr:col>
      <xdr:colOff>114300</xdr:colOff>
      <xdr:row>57</xdr:row>
      <xdr:rowOff>35892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73379"/>
          <a:ext cx="889000" cy="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148841</xdr:rowOff>
    </xdr:from>
    <xdr:to>
      <xdr:col>24</xdr:col>
      <xdr:colOff>114300</xdr:colOff>
      <xdr:row>57</xdr:row>
      <xdr:rowOff>78991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160768</xdr:rowOff>
    </xdr:from>
    <xdr:to>
      <xdr:col>20</xdr:col>
      <xdr:colOff>38100</xdr:colOff>
      <xdr:row>57</xdr:row>
      <xdr:rowOff>90918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107445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3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127579</xdr:rowOff>
    </xdr:from>
    <xdr:to>
      <xdr:col>15</xdr:col>
      <xdr:colOff>101600</xdr:colOff>
      <xdr:row>57</xdr:row>
      <xdr:rowOff>57729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74256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0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156542</xdr:rowOff>
    </xdr:from>
    <xdr:to>
      <xdr:col>10</xdr:col>
      <xdr:colOff>165100</xdr:colOff>
      <xdr:row>57</xdr:row>
      <xdr:rowOff>86692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103219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121379</xdr:rowOff>
    </xdr:from>
    <xdr:to>
      <xdr:col>6</xdr:col>
      <xdr:colOff>38100</xdr:colOff>
      <xdr:row>57</xdr:row>
      <xdr:rowOff>51529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68056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49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143472</xdr:rowOff>
    </xdr:from>
    <xdr:to>
      <xdr:col>24</xdr:col>
      <xdr:colOff>63500</xdr:colOff>
      <xdr:row>77</xdr:row>
      <xdr:rowOff>27091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73672"/>
          <a:ext cx="8382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143472</xdr:rowOff>
    </xdr:from>
    <xdr:to>
      <xdr:col>19</xdr:col>
      <xdr:colOff>177800</xdr:colOff>
      <xdr:row>76</xdr:row>
      <xdr:rowOff>148410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7367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148410</xdr:rowOff>
    </xdr:from>
    <xdr:to>
      <xdr:col>15</xdr:col>
      <xdr:colOff>50800</xdr:colOff>
      <xdr:row>76</xdr:row>
      <xdr:rowOff>159291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78610"/>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159291</xdr:rowOff>
    </xdr:from>
    <xdr:to>
      <xdr:col>10</xdr:col>
      <xdr:colOff>114300</xdr:colOff>
      <xdr:row>77</xdr:row>
      <xdr:rowOff>91466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89491"/>
          <a:ext cx="889000" cy="1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147741</xdr:rowOff>
    </xdr:from>
    <xdr:to>
      <xdr:col>24</xdr:col>
      <xdr:colOff>114300</xdr:colOff>
      <xdr:row>77</xdr:row>
      <xdr:rowOff>77891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126168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92672</xdr:rowOff>
    </xdr:from>
    <xdr:to>
      <xdr:col>20</xdr:col>
      <xdr:colOff>38100</xdr:colOff>
      <xdr:row>77</xdr:row>
      <xdr:rowOff>22822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13949</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97610</xdr:rowOff>
    </xdr:from>
    <xdr:to>
      <xdr:col>15</xdr:col>
      <xdr:colOff>101600</xdr:colOff>
      <xdr:row>77</xdr:row>
      <xdr:rowOff>27760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18887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32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108491</xdr:rowOff>
    </xdr:from>
    <xdr:to>
      <xdr:col>10</xdr:col>
      <xdr:colOff>165100</xdr:colOff>
      <xdr:row>77</xdr:row>
      <xdr:rowOff>38641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29768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2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40666</xdr:rowOff>
    </xdr:from>
    <xdr:to>
      <xdr:col>6</xdr:col>
      <xdr:colOff>38100</xdr:colOff>
      <xdr:row>77</xdr:row>
      <xdr:rowOff>142266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133393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73656</xdr:rowOff>
    </xdr:from>
    <xdr:to>
      <xdr:col>24</xdr:col>
      <xdr:colOff>63500</xdr:colOff>
      <xdr:row>97</xdr:row>
      <xdr:rowOff>102819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61406"/>
          <a:ext cx="838200" cy="37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102819</xdr:rowOff>
    </xdr:from>
    <xdr:to>
      <xdr:col>19</xdr:col>
      <xdr:colOff>177800</xdr:colOff>
      <xdr:row>97</xdr:row>
      <xdr:rowOff>140832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33469"/>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140832</xdr:rowOff>
    </xdr:from>
    <xdr:to>
      <xdr:col>15</xdr:col>
      <xdr:colOff>50800</xdr:colOff>
      <xdr:row>97</xdr:row>
      <xdr:rowOff>167904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71482"/>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167904</xdr:rowOff>
    </xdr:from>
    <xdr:to>
      <xdr:col>10</xdr:col>
      <xdr:colOff>114300</xdr:colOff>
      <xdr:row>98</xdr:row>
      <xdr:rowOff>38692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98554"/>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22856</xdr:rowOff>
    </xdr:from>
    <xdr:to>
      <xdr:col>24</xdr:col>
      <xdr:colOff>114300</xdr:colOff>
      <xdr:row>95</xdr:row>
      <xdr:rowOff>124456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45733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52019</xdr:rowOff>
    </xdr:from>
    <xdr:to>
      <xdr:col>20</xdr:col>
      <xdr:colOff>38100</xdr:colOff>
      <xdr:row>97</xdr:row>
      <xdr:rowOff>153619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170146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90032</xdr:rowOff>
    </xdr:from>
    <xdr:to>
      <xdr:col>15</xdr:col>
      <xdr:colOff>101600</xdr:colOff>
      <xdr:row>98</xdr:row>
      <xdr:rowOff>20182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36709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117104</xdr:rowOff>
    </xdr:from>
    <xdr:to>
      <xdr:col>10</xdr:col>
      <xdr:colOff>165100</xdr:colOff>
      <xdr:row>98</xdr:row>
      <xdr:rowOff>47254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159342</xdr:rowOff>
    </xdr:from>
    <xdr:to>
      <xdr:col>6</xdr:col>
      <xdr:colOff>38100</xdr:colOff>
      <xdr:row>98</xdr:row>
      <xdr:rowOff>89492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106019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55265</xdr:rowOff>
    </xdr:from>
    <xdr:to>
      <xdr:col>54</xdr:col>
      <xdr:colOff>189865</xdr:colOff>
      <xdr:row>38</xdr:row>
      <xdr:rowOff>22451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215"/>
          <a:ext cx="1270" cy="116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1942</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55265</xdr:rowOff>
    </xdr:from>
    <xdr:to>
      <xdr:col>55</xdr:col>
      <xdr:colOff>88900</xdr:colOff>
      <xdr:row>31</xdr:row>
      <xdr:rowOff>55265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18173</xdr:rowOff>
    </xdr:from>
    <xdr:to>
      <xdr:col>55</xdr:col>
      <xdr:colOff>0</xdr:colOff>
      <xdr:row>38</xdr:row>
      <xdr:rowOff>22451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90373"/>
          <a:ext cx="838200" cy="3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12855</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13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161428</xdr:rowOff>
    </xdr:from>
    <xdr:to>
      <xdr:col>55</xdr:col>
      <xdr:colOff>50800</xdr:colOff>
      <xdr:row>36</xdr:row>
      <xdr:rowOff>91578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18173</xdr:rowOff>
    </xdr:from>
    <xdr:to>
      <xdr:col>50</xdr:col>
      <xdr:colOff>114300</xdr:colOff>
      <xdr:row>38</xdr:row>
      <xdr:rowOff>17716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90373"/>
          <a:ext cx="889000" cy="3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166543</xdr:rowOff>
    </xdr:from>
    <xdr:to>
      <xdr:col>50</xdr:col>
      <xdr:colOff>165100</xdr:colOff>
      <xdr:row>34</xdr:row>
      <xdr:rowOff>96693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113220</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5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17716</xdr:rowOff>
    </xdr:from>
    <xdr:to>
      <xdr:col>45</xdr:col>
      <xdr:colOff>177800</xdr:colOff>
      <xdr:row>38</xdr:row>
      <xdr:rowOff>52460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32816"/>
          <a:ext cx="889000" cy="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72777</xdr:rowOff>
    </xdr:from>
    <xdr:to>
      <xdr:col>46</xdr:col>
      <xdr:colOff>38100</xdr:colOff>
      <xdr:row>37</xdr:row>
      <xdr:rowOff>2927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19454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48910</xdr:rowOff>
    </xdr:from>
    <xdr:to>
      <xdr:col>41</xdr:col>
      <xdr:colOff>50800</xdr:colOff>
      <xdr:row>38</xdr:row>
      <xdr:rowOff>52460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64010"/>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83172</xdr:rowOff>
    </xdr:from>
    <xdr:to>
      <xdr:col>41</xdr:col>
      <xdr:colOff>101600</xdr:colOff>
      <xdr:row>37</xdr:row>
      <xdr:rowOff>13322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29849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85611</xdr:rowOff>
    </xdr:from>
    <xdr:to>
      <xdr:col>36</xdr:col>
      <xdr:colOff>165100</xdr:colOff>
      <xdr:row>37</xdr:row>
      <xdr:rowOff>15761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32288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143101</xdr:rowOff>
    </xdr:from>
    <xdr:to>
      <xdr:col>55</xdr:col>
      <xdr:colOff>50800</xdr:colOff>
      <xdr:row>38</xdr:row>
      <xdr:rowOff>73251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58028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0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138823</xdr:rowOff>
    </xdr:from>
    <xdr:to>
      <xdr:col>50</xdr:col>
      <xdr:colOff>165100</xdr:colOff>
      <xdr:row>36</xdr:row>
      <xdr:rowOff>68973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60100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3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138366</xdr:rowOff>
    </xdr:from>
    <xdr:to>
      <xdr:col>46</xdr:col>
      <xdr:colOff>38100</xdr:colOff>
      <xdr:row>38</xdr:row>
      <xdr:rowOff>68515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82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59643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1660</xdr:rowOff>
    </xdr:from>
    <xdr:to>
      <xdr:col>41</xdr:col>
      <xdr:colOff>101600</xdr:colOff>
      <xdr:row>38</xdr:row>
      <xdr:rowOff>103260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169560</xdr:rowOff>
    </xdr:from>
    <xdr:to>
      <xdr:col>36</xdr:col>
      <xdr:colOff>165100</xdr:colOff>
      <xdr:row>38</xdr:row>
      <xdr:rowOff>99710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1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90837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0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47481</xdr:rowOff>
    </xdr:from>
    <xdr:to>
      <xdr:col>55</xdr:col>
      <xdr:colOff>0</xdr:colOff>
      <xdr:row>57</xdr:row>
      <xdr:rowOff>33834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48681"/>
          <a:ext cx="8382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47481</xdr:rowOff>
    </xdr:from>
    <xdr:to>
      <xdr:col>50</xdr:col>
      <xdr:colOff>114300</xdr:colOff>
      <xdr:row>56</xdr:row>
      <xdr:rowOff>134644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48681"/>
          <a:ext cx="889000" cy="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134644</xdr:rowOff>
    </xdr:from>
    <xdr:to>
      <xdr:col>45</xdr:col>
      <xdr:colOff>177800</xdr:colOff>
      <xdr:row>57</xdr:row>
      <xdr:rowOff>65816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35844"/>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139860</xdr:rowOff>
    </xdr:from>
    <xdr:to>
      <xdr:col>41</xdr:col>
      <xdr:colOff>50800</xdr:colOff>
      <xdr:row>57</xdr:row>
      <xdr:rowOff>65816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41060"/>
          <a:ext cx="8890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154484</xdr:rowOff>
    </xdr:from>
    <xdr:to>
      <xdr:col>55</xdr:col>
      <xdr:colOff>50800</xdr:colOff>
      <xdr:row>57</xdr:row>
      <xdr:rowOff>84634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132911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168131</xdr:rowOff>
    </xdr:from>
    <xdr:to>
      <xdr:col>50</xdr:col>
      <xdr:colOff>165100</xdr:colOff>
      <xdr:row>56</xdr:row>
      <xdr:rowOff>98281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114808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83844</xdr:rowOff>
    </xdr:from>
    <xdr:to>
      <xdr:col>46</xdr:col>
      <xdr:colOff>38100</xdr:colOff>
      <xdr:row>57</xdr:row>
      <xdr:rowOff>13994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30521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6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15016</xdr:rowOff>
    </xdr:from>
    <xdr:to>
      <xdr:col>41</xdr:col>
      <xdr:colOff>101600</xdr:colOff>
      <xdr:row>57</xdr:row>
      <xdr:rowOff>116616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133143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6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89060</xdr:rowOff>
    </xdr:from>
    <xdr:to>
      <xdr:col>36</xdr:col>
      <xdr:colOff>165100</xdr:colOff>
      <xdr:row>57</xdr:row>
      <xdr:rowOff>19210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35737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106370</xdr:rowOff>
    </xdr:from>
    <xdr:to>
      <xdr:col>55</xdr:col>
      <xdr:colOff>0</xdr:colOff>
      <xdr:row>74</xdr:row>
      <xdr:rowOff>60593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107870"/>
          <a:ext cx="838200" cy="6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106370</xdr:rowOff>
    </xdr:from>
    <xdr:to>
      <xdr:col>50</xdr:col>
      <xdr:colOff>114300</xdr:colOff>
      <xdr:row>72</xdr:row>
      <xdr:rowOff>163286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2107870"/>
          <a:ext cx="889000" cy="3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163286</xdr:rowOff>
    </xdr:from>
    <xdr:to>
      <xdr:col>45</xdr:col>
      <xdr:colOff>177800</xdr:colOff>
      <xdr:row>76</xdr:row>
      <xdr:rowOff>21326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507686"/>
          <a:ext cx="889000" cy="5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21326</xdr:rowOff>
    </xdr:from>
    <xdr:to>
      <xdr:col>41</xdr:col>
      <xdr:colOff>50800</xdr:colOff>
      <xdr:row>76</xdr:row>
      <xdr:rowOff>45672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5152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9793</xdr:rowOff>
    </xdr:from>
    <xdr:to>
      <xdr:col>55</xdr:col>
      <xdr:colOff>50800</xdr:colOff>
      <xdr:row>74</xdr:row>
      <xdr:rowOff>111393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6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32670</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54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55570</xdr:rowOff>
    </xdr:from>
    <xdr:to>
      <xdr:col>50</xdr:col>
      <xdr:colOff>165100</xdr:colOff>
      <xdr:row>70</xdr:row>
      <xdr:rowOff>157170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2247</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18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112486</xdr:rowOff>
    </xdr:from>
    <xdr:to>
      <xdr:col>46</xdr:col>
      <xdr:colOff>38100</xdr:colOff>
      <xdr:row>73</xdr:row>
      <xdr:rowOff>42636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4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59163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22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141975</xdr:rowOff>
    </xdr:from>
    <xdr:to>
      <xdr:col>41</xdr:col>
      <xdr:colOff>101600</xdr:colOff>
      <xdr:row>76</xdr:row>
      <xdr:rowOff>72126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00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88652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166322</xdr:rowOff>
    </xdr:from>
    <xdr:to>
      <xdr:col>36</xdr:col>
      <xdr:colOff>165100</xdr:colOff>
      <xdr:row>76</xdr:row>
      <xdr:rowOff>96472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153395</xdr:rowOff>
    </xdr:from>
    <xdr:to>
      <xdr:col>55</xdr:col>
      <xdr:colOff>0</xdr:colOff>
      <xdr:row>98</xdr:row>
      <xdr:rowOff>54338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84045"/>
          <a:ext cx="838200" cy="7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1907</xdr:rowOff>
    </xdr:from>
    <xdr:to>
      <xdr:col>50</xdr:col>
      <xdr:colOff>114300</xdr:colOff>
      <xdr:row>98</xdr:row>
      <xdr:rowOff>54338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04007"/>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77020</xdr:rowOff>
    </xdr:from>
    <xdr:to>
      <xdr:col>45</xdr:col>
      <xdr:colOff>177800</xdr:colOff>
      <xdr:row>98</xdr:row>
      <xdr:rowOff>1907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7670"/>
          <a:ext cx="889000" cy="9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114753</xdr:rowOff>
    </xdr:from>
    <xdr:to>
      <xdr:col>41</xdr:col>
      <xdr:colOff>50800</xdr:colOff>
      <xdr:row>97</xdr:row>
      <xdr:rowOff>77020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73953"/>
          <a:ext cx="889000" cy="1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102595</xdr:rowOff>
    </xdr:from>
    <xdr:to>
      <xdr:col>55</xdr:col>
      <xdr:colOff>50800</xdr:colOff>
      <xdr:row>98</xdr:row>
      <xdr:rowOff>32745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81022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3538</xdr:rowOff>
    </xdr:from>
    <xdr:to>
      <xdr:col>50</xdr:col>
      <xdr:colOff>165100</xdr:colOff>
      <xdr:row>98</xdr:row>
      <xdr:rowOff>105138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96265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122557</xdr:rowOff>
    </xdr:from>
    <xdr:to>
      <xdr:col>46</xdr:col>
      <xdr:colOff>38100</xdr:colOff>
      <xdr:row>98</xdr:row>
      <xdr:rowOff>52707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26220</xdr:rowOff>
    </xdr:from>
    <xdr:to>
      <xdr:col>41</xdr:col>
      <xdr:colOff>101600</xdr:colOff>
      <xdr:row>97</xdr:row>
      <xdr:rowOff>127820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144347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63953</xdr:rowOff>
    </xdr:from>
    <xdr:to>
      <xdr:col>36</xdr:col>
      <xdr:colOff>165100</xdr:colOff>
      <xdr:row>96</xdr:row>
      <xdr:rowOff>165553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10630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9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84113</xdr:rowOff>
    </xdr:from>
    <xdr:to>
      <xdr:col>85</xdr:col>
      <xdr:colOff>127000</xdr:colOff>
      <xdr:row>38</xdr:row>
      <xdr:rowOff>135384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599213"/>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103243</xdr:rowOff>
    </xdr:from>
    <xdr:to>
      <xdr:col>81</xdr:col>
      <xdr:colOff>50800</xdr:colOff>
      <xdr:row>38</xdr:row>
      <xdr:rowOff>135384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618343"/>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103243</xdr:rowOff>
    </xdr:from>
    <xdr:to>
      <xdr:col>76</xdr:col>
      <xdr:colOff>114300</xdr:colOff>
      <xdr:row>38</xdr:row>
      <xdr:rowOff>134113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618343"/>
          <a:ext cx="8890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79057</xdr:rowOff>
    </xdr:from>
    <xdr:to>
      <xdr:col>71</xdr:col>
      <xdr:colOff>177800</xdr:colOff>
      <xdr:row>38</xdr:row>
      <xdr:rowOff>134113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594157"/>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33313</xdr:rowOff>
    </xdr:from>
    <xdr:to>
      <xdr:col>85</xdr:col>
      <xdr:colOff>177800</xdr:colOff>
      <xdr:row>38</xdr:row>
      <xdr:rowOff>134913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119690</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84584</xdr:rowOff>
    </xdr:from>
    <xdr:to>
      <xdr:col>81</xdr:col>
      <xdr:colOff>101600</xdr:colOff>
      <xdr:row>39</xdr:row>
      <xdr:rowOff>14734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5861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69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52443</xdr:rowOff>
    </xdr:from>
    <xdr:to>
      <xdr:col>76</xdr:col>
      <xdr:colOff>165100</xdr:colOff>
      <xdr:row>38</xdr:row>
      <xdr:rowOff>154043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5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145170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83313</xdr:rowOff>
    </xdr:from>
    <xdr:to>
      <xdr:col>72</xdr:col>
      <xdr:colOff>38100</xdr:colOff>
      <xdr:row>39</xdr:row>
      <xdr:rowOff>13463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5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4590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91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28257</xdr:rowOff>
    </xdr:from>
    <xdr:to>
      <xdr:col>67</xdr:col>
      <xdr:colOff>101600</xdr:colOff>
      <xdr:row>38</xdr:row>
      <xdr:rowOff>129857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5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120984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76423</xdr:rowOff>
    </xdr:from>
    <xdr:to>
      <xdr:col>85</xdr:col>
      <xdr:colOff>127000</xdr:colOff>
      <xdr:row>76</xdr:row>
      <xdr:rowOff>91827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06623"/>
          <a:ext cx="8382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73758</xdr:rowOff>
    </xdr:from>
    <xdr:to>
      <xdr:col>81</xdr:col>
      <xdr:colOff>50800</xdr:colOff>
      <xdr:row>76</xdr:row>
      <xdr:rowOff>91827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03958"/>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32742</xdr:rowOff>
    </xdr:from>
    <xdr:to>
      <xdr:col>76</xdr:col>
      <xdr:colOff>114300</xdr:colOff>
      <xdr:row>76</xdr:row>
      <xdr:rowOff>73758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062942"/>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11743</xdr:rowOff>
    </xdr:from>
    <xdr:to>
      <xdr:col>71</xdr:col>
      <xdr:colOff>177800</xdr:colOff>
      <xdr:row>76</xdr:row>
      <xdr:rowOff>32742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4194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25623</xdr:rowOff>
    </xdr:from>
    <xdr:to>
      <xdr:col>85</xdr:col>
      <xdr:colOff>177800</xdr:colOff>
      <xdr:row>76</xdr:row>
      <xdr:rowOff>127223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4050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41027</xdr:rowOff>
    </xdr:from>
    <xdr:to>
      <xdr:col>81</xdr:col>
      <xdr:colOff>101600</xdr:colOff>
      <xdr:row>76</xdr:row>
      <xdr:rowOff>142627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133754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22958</xdr:rowOff>
    </xdr:from>
    <xdr:to>
      <xdr:col>76</xdr:col>
      <xdr:colOff>165100</xdr:colOff>
      <xdr:row>76</xdr:row>
      <xdr:rowOff>124558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115685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153392</xdr:rowOff>
    </xdr:from>
    <xdr:to>
      <xdr:col>72</xdr:col>
      <xdr:colOff>38100</xdr:colOff>
      <xdr:row>76</xdr:row>
      <xdr:rowOff>83542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74669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132393</xdr:rowOff>
    </xdr:from>
    <xdr:to>
      <xdr:col>67</xdr:col>
      <xdr:colOff>101600</xdr:colOff>
      <xdr:row>76</xdr:row>
      <xdr:rowOff>62543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53670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75822</xdr:rowOff>
    </xdr:from>
    <xdr:to>
      <xdr:col>85</xdr:col>
      <xdr:colOff>127000</xdr:colOff>
      <xdr:row>99</xdr:row>
      <xdr:rowOff>39754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7922"/>
          <a:ext cx="8382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39754</xdr:rowOff>
    </xdr:from>
    <xdr:to>
      <xdr:col>81</xdr:col>
      <xdr:colOff>50800</xdr:colOff>
      <xdr:row>99</xdr:row>
      <xdr:rowOff>60812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7013304"/>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60812</xdr:rowOff>
    </xdr:from>
    <xdr:to>
      <xdr:col>76</xdr:col>
      <xdr:colOff>114300</xdr:colOff>
      <xdr:row>99</xdr:row>
      <xdr:rowOff>68684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7034362"/>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61644</xdr:rowOff>
    </xdr:from>
    <xdr:to>
      <xdr:col>71</xdr:col>
      <xdr:colOff>177800</xdr:colOff>
      <xdr:row>99</xdr:row>
      <xdr:rowOff>68684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7035194"/>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25022</xdr:rowOff>
    </xdr:from>
    <xdr:to>
      <xdr:col>85</xdr:col>
      <xdr:colOff>177800</xdr:colOff>
      <xdr:row>98</xdr:row>
      <xdr:rowOff>126622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47899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7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160404</xdr:rowOff>
    </xdr:from>
    <xdr:to>
      <xdr:col>81</xdr:col>
      <xdr:colOff>101600</xdr:colOff>
      <xdr:row>99</xdr:row>
      <xdr:rowOff>90554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81681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10012</xdr:rowOff>
    </xdr:from>
    <xdr:to>
      <xdr:col>76</xdr:col>
      <xdr:colOff>165100</xdr:colOff>
      <xdr:row>99</xdr:row>
      <xdr:rowOff>111612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102739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17884</xdr:rowOff>
    </xdr:from>
    <xdr:to>
      <xdr:col>72</xdr:col>
      <xdr:colOff>38100</xdr:colOff>
      <xdr:row>99</xdr:row>
      <xdr:rowOff>119484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110611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10844</xdr:rowOff>
    </xdr:from>
    <xdr:to>
      <xdr:col>67</xdr:col>
      <xdr:colOff>101600</xdr:colOff>
      <xdr:row>99</xdr:row>
      <xdr:rowOff>112444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103571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39688</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623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160338</xdr:rowOff>
    </xdr:from>
    <xdr:to>
      <xdr:col>98</xdr:col>
      <xdr:colOff>38100</xdr:colOff>
      <xdr:row>39</xdr:row>
      <xdr:rowOff>90488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81615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81015</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9656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81015</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9656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30215</xdr:rowOff>
    </xdr:from>
    <xdr:to>
      <xdr:col>107</xdr:col>
      <xdr:colOff>101600</xdr:colOff>
      <xdr:row>59</xdr:row>
      <xdr:rowOff>131815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122942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3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95085</xdr:rowOff>
    </xdr:from>
    <xdr:to>
      <xdr:col>116</xdr:col>
      <xdr:colOff>63500</xdr:colOff>
      <xdr:row>75</xdr:row>
      <xdr:rowOff>111328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53835"/>
          <a:ext cx="8382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60376</xdr:rowOff>
    </xdr:from>
    <xdr:to>
      <xdr:col>111</xdr:col>
      <xdr:colOff>177800</xdr:colOff>
      <xdr:row>75</xdr:row>
      <xdr:rowOff>111328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19126"/>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60376</xdr:rowOff>
    </xdr:from>
    <xdr:to>
      <xdr:col>107</xdr:col>
      <xdr:colOff>50800</xdr:colOff>
      <xdr:row>75</xdr:row>
      <xdr:rowOff>108433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19126"/>
          <a:ext cx="8890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79540</xdr:rowOff>
    </xdr:from>
    <xdr:to>
      <xdr:col>102</xdr:col>
      <xdr:colOff>114300</xdr:colOff>
      <xdr:row>75</xdr:row>
      <xdr:rowOff>108433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938290"/>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44285</xdr:rowOff>
    </xdr:from>
    <xdr:to>
      <xdr:col>116</xdr:col>
      <xdr:colOff>114300</xdr:colOff>
      <xdr:row>75</xdr:row>
      <xdr:rowOff>145885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22712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60528</xdr:rowOff>
    </xdr:from>
    <xdr:to>
      <xdr:col>112</xdr:col>
      <xdr:colOff>38100</xdr:colOff>
      <xdr:row>75</xdr:row>
      <xdr:rowOff>162128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7205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9576</xdr:rowOff>
    </xdr:from>
    <xdr:to>
      <xdr:col>107</xdr:col>
      <xdr:colOff>101600</xdr:colOff>
      <xdr:row>75</xdr:row>
      <xdr:rowOff>111176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127703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57633</xdr:rowOff>
    </xdr:from>
    <xdr:to>
      <xdr:col>102</xdr:col>
      <xdr:colOff>165100</xdr:colOff>
      <xdr:row>75</xdr:row>
      <xdr:rowOff>159234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16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150359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28740</xdr:rowOff>
    </xdr:from>
    <xdr:to>
      <xdr:col>98</xdr:col>
      <xdr:colOff>38100</xdr:colOff>
      <xdr:row>75</xdr:row>
      <xdr:rowOff>130340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146867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性質別歳出について、人件費（全国市町村平均を</a:t>
          </a:r>
          <a:r>
            <a:rPr kumimoji="1" lang="en-US" altLang="ja-JP" sz="1100">
              <a:solidFill>
                <a:schemeClr val="dk1"/>
              </a:solidFill>
              <a:effectLst/>
              <a:latin typeface="+mn-lt"/>
              <a:ea typeface="+mn-ea"/>
              <a:cs typeface="+mn-cs"/>
            </a:rPr>
            <a:t>154,778</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158,059</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70,920</a:t>
          </a:r>
          <a:r>
            <a:rPr kumimoji="1" lang="ja-JP" altLang="ja-JP" sz="1100">
              <a:solidFill>
                <a:schemeClr val="dk1"/>
              </a:solidFill>
              <a:effectLst/>
              <a:latin typeface="+mn-lt"/>
              <a:ea typeface="+mn-ea"/>
              <a:cs typeface="+mn-cs"/>
            </a:rPr>
            <a:t>円）、物件費（全国市町村平均を</a:t>
          </a:r>
          <a:r>
            <a:rPr kumimoji="1" lang="en-US" altLang="ja-JP" sz="1100">
              <a:solidFill>
                <a:schemeClr val="dk1"/>
              </a:solidFill>
              <a:effectLst/>
              <a:latin typeface="+mn-lt"/>
              <a:ea typeface="+mn-ea"/>
              <a:cs typeface="+mn-cs"/>
            </a:rPr>
            <a:t>115,692</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113,248</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22,133</a:t>
          </a:r>
          <a:r>
            <a:rPr kumimoji="1" lang="ja-JP" altLang="ja-JP" sz="1100">
              <a:solidFill>
                <a:schemeClr val="dk1"/>
              </a:solidFill>
              <a:effectLst/>
              <a:latin typeface="+mn-lt"/>
              <a:ea typeface="+mn-ea"/>
              <a:cs typeface="+mn-cs"/>
            </a:rPr>
            <a:t>円）、普通建設事業費（全国市町村平均を</a:t>
          </a:r>
          <a:r>
            <a:rPr kumimoji="1" lang="en-US" altLang="ja-JP" sz="1100">
              <a:solidFill>
                <a:schemeClr val="dk1"/>
              </a:solidFill>
              <a:effectLst/>
              <a:latin typeface="+mn-lt"/>
              <a:ea typeface="+mn-ea"/>
              <a:cs typeface="+mn-cs"/>
            </a:rPr>
            <a:t>126,505</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91,673</a:t>
          </a:r>
          <a:r>
            <a:rPr kumimoji="1" lang="ja-JP" altLang="ja-JP" sz="1100">
              <a:solidFill>
                <a:schemeClr val="dk1"/>
              </a:solidFill>
              <a:effectLst/>
              <a:latin typeface="+mn-lt"/>
              <a:ea typeface="+mn-ea"/>
              <a:cs typeface="+mn-cs"/>
            </a:rPr>
            <a:t>円）が大きく上回っている</a:t>
          </a:r>
          <a:r>
            <a:rPr kumimoji="1" lang="ja-JP" altLang="ja-JP" sz="1100" b="0" i="0" baseline="0">
              <a:solidFill>
                <a:schemeClr val="dk1"/>
              </a:solidFill>
              <a:effectLst/>
              <a:latin typeface="+mn-lt"/>
              <a:ea typeface="+mn-ea"/>
              <a:cs typeface="+mn-cs"/>
            </a:rPr>
            <a:t>。公共施設の老朽化に伴う修繕等により、物件費、維持補修費共に増加したことが要因である。ごみ処理施設、保育所、消防、上下水道及び空港等の施設運営を直営で行っていることと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全国平均を</a:t>
          </a:r>
          <a:r>
            <a:rPr kumimoji="1" lang="en-US" altLang="ja-JP" sz="1100" b="0" i="0" baseline="0">
              <a:solidFill>
                <a:schemeClr val="dk1"/>
              </a:solidFill>
              <a:effectLst/>
              <a:latin typeface="+mn-lt"/>
              <a:ea typeface="+mn-ea"/>
              <a:cs typeface="+mn-cs"/>
            </a:rPr>
            <a:t>12,364</a:t>
          </a:r>
          <a:r>
            <a:rPr kumimoji="1" lang="ja-JP" altLang="ja-JP" sz="1100" b="0" i="0" baseline="0">
              <a:solidFill>
                <a:schemeClr val="dk1"/>
              </a:solidFill>
              <a:effectLst/>
              <a:latin typeface="+mn-lt"/>
              <a:ea typeface="+mn-ea"/>
              <a:cs typeface="+mn-cs"/>
            </a:rPr>
            <a:t>円、沖縄平均を</a:t>
          </a:r>
          <a:r>
            <a:rPr kumimoji="1" lang="en-US" altLang="ja-JP" sz="1100" b="0" i="0" baseline="0">
              <a:solidFill>
                <a:schemeClr val="dk1"/>
              </a:solidFill>
              <a:effectLst/>
              <a:latin typeface="+mn-lt"/>
              <a:ea typeface="+mn-ea"/>
              <a:cs typeface="+mn-cs"/>
            </a:rPr>
            <a:t>65,124</a:t>
          </a:r>
          <a:r>
            <a:rPr kumimoji="1" lang="ja-JP" altLang="ja-JP" sz="1100" b="0" i="0" baseline="0">
              <a:solidFill>
                <a:schemeClr val="dk1"/>
              </a:solidFill>
              <a:effectLst/>
              <a:latin typeface="+mn-lt"/>
              <a:ea typeface="+mn-ea"/>
              <a:cs typeface="+mn-cs"/>
            </a:rPr>
            <a:t>円）と下回っているが、類似団体平均は</a:t>
          </a:r>
          <a:r>
            <a:rPr kumimoji="1" lang="en-US" altLang="ja-JP" sz="1100" b="0" i="0" baseline="0">
              <a:solidFill>
                <a:schemeClr val="dk1"/>
              </a:solidFill>
              <a:effectLst/>
              <a:latin typeface="+mn-lt"/>
              <a:ea typeface="+mn-ea"/>
              <a:cs typeface="+mn-cs"/>
            </a:rPr>
            <a:t>18,,792</a:t>
          </a:r>
          <a:r>
            <a:rPr kumimoji="1" lang="ja-JP" altLang="ja-JP" sz="1100" b="0" i="0" baseline="0">
              <a:solidFill>
                <a:schemeClr val="dk1"/>
              </a:solidFill>
              <a:effectLst/>
              <a:latin typeface="+mn-lt"/>
              <a:ea typeface="+mn-ea"/>
              <a:cs typeface="+mn-cs"/>
            </a:rPr>
            <a:t>円を上回っており、今後高齢化の進展に伴う社会保障関連経費の増加が見込まれること介護予防や資格審査等の適格化に努め適正な支出に努める。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7,585
7,538
63.65
9,429,896
8,920,392
446,852
4,232,345
6,230,552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126800</xdr:rowOff>
    </xdr:from>
    <xdr:to>
      <xdr:col>24</xdr:col>
      <xdr:colOff>63500</xdr:colOff>
      <xdr:row>35</xdr:row>
      <xdr:rowOff>77651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6100"/>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14786</xdr:rowOff>
    </xdr:from>
    <xdr:to>
      <xdr:col>19</xdr:col>
      <xdr:colOff>177800</xdr:colOff>
      <xdr:row>35</xdr:row>
      <xdr:rowOff>77651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155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14786</xdr:rowOff>
    </xdr:from>
    <xdr:to>
      <xdr:col>15</xdr:col>
      <xdr:colOff>50800</xdr:colOff>
      <xdr:row>35</xdr:row>
      <xdr:rowOff>42382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5536"/>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40422</xdr:rowOff>
    </xdr:from>
    <xdr:to>
      <xdr:col>10</xdr:col>
      <xdr:colOff>114300</xdr:colOff>
      <xdr:row>35</xdr:row>
      <xdr:rowOff>42382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117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76000</xdr:rowOff>
    </xdr:from>
    <xdr:to>
      <xdr:col>24</xdr:col>
      <xdr:colOff>114300</xdr:colOff>
      <xdr:row>35</xdr:row>
      <xdr:rowOff>6150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98877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26851</xdr:rowOff>
    </xdr:from>
    <xdr:to>
      <xdr:col>20</xdr:col>
      <xdr:colOff>38100</xdr:colOff>
      <xdr:row>35</xdr:row>
      <xdr:rowOff>128451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144978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135436</xdr:rowOff>
    </xdr:from>
    <xdr:to>
      <xdr:col>15</xdr:col>
      <xdr:colOff>101600</xdr:colOff>
      <xdr:row>35</xdr:row>
      <xdr:rowOff>65586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82113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163032</xdr:rowOff>
    </xdr:from>
    <xdr:to>
      <xdr:col>10</xdr:col>
      <xdr:colOff>165100</xdr:colOff>
      <xdr:row>35</xdr:row>
      <xdr:rowOff>93182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109709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6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161072</xdr:rowOff>
    </xdr:from>
    <xdr:to>
      <xdr:col>6</xdr:col>
      <xdr:colOff>38100</xdr:colOff>
      <xdr:row>35</xdr:row>
      <xdr:rowOff>91222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107749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37547</xdr:rowOff>
    </xdr:from>
    <xdr:to>
      <xdr:col>24</xdr:col>
      <xdr:colOff>63500</xdr:colOff>
      <xdr:row>57</xdr:row>
      <xdr:rowOff>93160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0197"/>
          <a:ext cx="838200" cy="5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37547</xdr:rowOff>
    </xdr:from>
    <xdr:to>
      <xdr:col>19</xdr:col>
      <xdr:colOff>177800</xdr:colOff>
      <xdr:row>57</xdr:row>
      <xdr:rowOff>154458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10197"/>
          <a:ext cx="889000" cy="1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154458</xdr:rowOff>
    </xdr:from>
    <xdr:to>
      <xdr:col>15</xdr:col>
      <xdr:colOff>50800</xdr:colOff>
      <xdr:row>58</xdr:row>
      <xdr:rowOff>32217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7108"/>
          <a:ext cx="889000" cy="4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146917</xdr:rowOff>
    </xdr:from>
    <xdr:to>
      <xdr:col>10</xdr:col>
      <xdr:colOff>114300</xdr:colOff>
      <xdr:row>58</xdr:row>
      <xdr:rowOff>32217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9567"/>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42360</xdr:rowOff>
    </xdr:from>
    <xdr:to>
      <xdr:col>24</xdr:col>
      <xdr:colOff>114300</xdr:colOff>
      <xdr:row>57</xdr:row>
      <xdr:rowOff>143960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158197</xdr:rowOff>
    </xdr:from>
    <xdr:to>
      <xdr:col>20</xdr:col>
      <xdr:colOff>38100</xdr:colOff>
      <xdr:row>57</xdr:row>
      <xdr:rowOff>88347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104874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103658</xdr:rowOff>
    </xdr:from>
    <xdr:to>
      <xdr:col>15</xdr:col>
      <xdr:colOff>101600</xdr:colOff>
      <xdr:row>58</xdr:row>
      <xdr:rowOff>33808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50335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152867</xdr:rowOff>
    </xdr:from>
    <xdr:to>
      <xdr:col>10</xdr:col>
      <xdr:colOff>165100</xdr:colOff>
      <xdr:row>58</xdr:row>
      <xdr:rowOff>83017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99544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96117</xdr:rowOff>
    </xdr:from>
    <xdr:to>
      <xdr:col>6</xdr:col>
      <xdr:colOff>38100</xdr:colOff>
      <xdr:row>58</xdr:row>
      <xdr:rowOff>26267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42794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72999</xdr:rowOff>
    </xdr:from>
    <xdr:to>
      <xdr:col>24</xdr:col>
      <xdr:colOff>63500</xdr:colOff>
      <xdr:row>77</xdr:row>
      <xdr:rowOff>45765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3199"/>
          <a:ext cx="838200" cy="1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45765</xdr:rowOff>
    </xdr:from>
    <xdr:to>
      <xdr:col>19</xdr:col>
      <xdr:colOff>177800</xdr:colOff>
      <xdr:row>77</xdr:row>
      <xdr:rowOff>52939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7415"/>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52939</xdr:rowOff>
    </xdr:from>
    <xdr:to>
      <xdr:col>15</xdr:col>
      <xdr:colOff>50800</xdr:colOff>
      <xdr:row>77</xdr:row>
      <xdr:rowOff>74313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5458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55818</xdr:rowOff>
    </xdr:from>
    <xdr:to>
      <xdr:col>10</xdr:col>
      <xdr:colOff>114300</xdr:colOff>
      <xdr:row>77</xdr:row>
      <xdr:rowOff>74313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57468"/>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22199</xdr:rowOff>
    </xdr:from>
    <xdr:to>
      <xdr:col>24</xdr:col>
      <xdr:colOff>114300</xdr:colOff>
      <xdr:row>76</xdr:row>
      <xdr:rowOff>123799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166415</xdr:rowOff>
    </xdr:from>
    <xdr:to>
      <xdr:col>20</xdr:col>
      <xdr:colOff>38100</xdr:colOff>
      <xdr:row>77</xdr:row>
      <xdr:rowOff>96565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2139</xdr:rowOff>
    </xdr:from>
    <xdr:to>
      <xdr:col>15</xdr:col>
      <xdr:colOff>101600</xdr:colOff>
      <xdr:row>77</xdr:row>
      <xdr:rowOff>103739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94866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23513</xdr:rowOff>
    </xdr:from>
    <xdr:to>
      <xdr:col>10</xdr:col>
      <xdr:colOff>165100</xdr:colOff>
      <xdr:row>77</xdr:row>
      <xdr:rowOff>125113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116240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5018</xdr:rowOff>
    </xdr:from>
    <xdr:to>
      <xdr:col>6</xdr:col>
      <xdr:colOff>38100</xdr:colOff>
      <xdr:row>77</xdr:row>
      <xdr:rowOff>106618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97745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9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149186</xdr:rowOff>
    </xdr:from>
    <xdr:to>
      <xdr:col>24</xdr:col>
      <xdr:colOff>63500</xdr:colOff>
      <xdr:row>97</xdr:row>
      <xdr:rowOff>59668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8386"/>
          <a:ext cx="838200" cy="8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59668</xdr:rowOff>
    </xdr:from>
    <xdr:to>
      <xdr:col>19</xdr:col>
      <xdr:colOff>177800</xdr:colOff>
      <xdr:row>97</xdr:row>
      <xdr:rowOff>67015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0318"/>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67015</xdr:rowOff>
    </xdr:from>
    <xdr:to>
      <xdr:col>15</xdr:col>
      <xdr:colOff>50800</xdr:colOff>
      <xdr:row>97</xdr:row>
      <xdr:rowOff>107207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97665"/>
          <a:ext cx="889000" cy="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106567</xdr:rowOff>
    </xdr:from>
    <xdr:to>
      <xdr:col>10</xdr:col>
      <xdr:colOff>114300</xdr:colOff>
      <xdr:row>97</xdr:row>
      <xdr:rowOff>107207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3721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98386</xdr:rowOff>
    </xdr:from>
    <xdr:to>
      <xdr:col>24</xdr:col>
      <xdr:colOff>114300</xdr:colOff>
      <xdr:row>97</xdr:row>
      <xdr:rowOff>28536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76813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8868</xdr:rowOff>
    </xdr:from>
    <xdr:to>
      <xdr:col>20</xdr:col>
      <xdr:colOff>38100</xdr:colOff>
      <xdr:row>97</xdr:row>
      <xdr:rowOff>110468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101595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16215</xdr:rowOff>
    </xdr:from>
    <xdr:to>
      <xdr:col>15</xdr:col>
      <xdr:colOff>101600</xdr:colOff>
      <xdr:row>97</xdr:row>
      <xdr:rowOff>117815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108942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56407</xdr:rowOff>
    </xdr:from>
    <xdr:to>
      <xdr:col>10</xdr:col>
      <xdr:colOff>165100</xdr:colOff>
      <xdr:row>97</xdr:row>
      <xdr:rowOff>158007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55767</xdr:rowOff>
    </xdr:from>
    <xdr:to>
      <xdr:col>6</xdr:col>
      <xdr:colOff>38100</xdr:colOff>
      <xdr:row>97</xdr:row>
      <xdr:rowOff>157367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75235</xdr:rowOff>
    </xdr:from>
    <xdr:to>
      <xdr:col>55</xdr:col>
      <xdr:colOff>0</xdr:colOff>
      <xdr:row>56</xdr:row>
      <xdr:rowOff>76332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76435"/>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75235</xdr:rowOff>
    </xdr:from>
    <xdr:to>
      <xdr:col>50</xdr:col>
      <xdr:colOff>114300</xdr:colOff>
      <xdr:row>56</xdr:row>
      <xdr:rowOff>132884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76435"/>
          <a:ext cx="889000" cy="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80108</xdr:rowOff>
    </xdr:from>
    <xdr:to>
      <xdr:col>45</xdr:col>
      <xdr:colOff>177800</xdr:colOff>
      <xdr:row>56</xdr:row>
      <xdr:rowOff>132884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81308"/>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80108</xdr:rowOff>
    </xdr:from>
    <xdr:to>
      <xdr:col>41</xdr:col>
      <xdr:colOff>50800</xdr:colOff>
      <xdr:row>56</xdr:row>
      <xdr:rowOff>149427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81308"/>
          <a:ext cx="889000" cy="6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25532</xdr:rowOff>
    </xdr:from>
    <xdr:to>
      <xdr:col>55</xdr:col>
      <xdr:colOff>50800</xdr:colOff>
      <xdr:row>56</xdr:row>
      <xdr:rowOff>127132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48409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7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24435</xdr:rowOff>
    </xdr:from>
    <xdr:to>
      <xdr:col>50</xdr:col>
      <xdr:colOff>165100</xdr:colOff>
      <xdr:row>56</xdr:row>
      <xdr:rowOff>126035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142562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0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82084</xdr:rowOff>
    </xdr:from>
    <xdr:to>
      <xdr:col>46</xdr:col>
      <xdr:colOff>38100</xdr:colOff>
      <xdr:row>57</xdr:row>
      <xdr:rowOff>12234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28761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5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29308</xdr:rowOff>
    </xdr:from>
    <xdr:to>
      <xdr:col>41</xdr:col>
      <xdr:colOff>101600</xdr:colOff>
      <xdr:row>56</xdr:row>
      <xdr:rowOff>130908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147435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0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98627</xdr:rowOff>
    </xdr:from>
    <xdr:to>
      <xdr:col>36</xdr:col>
      <xdr:colOff>165100</xdr:colOff>
      <xdr:row>57</xdr:row>
      <xdr:rowOff>28777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19904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41646</xdr:rowOff>
    </xdr:from>
    <xdr:to>
      <xdr:col>55</xdr:col>
      <xdr:colOff>0</xdr:colOff>
      <xdr:row>77</xdr:row>
      <xdr:rowOff>81224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43296"/>
          <a:ext cx="8382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37325</xdr:rowOff>
    </xdr:from>
    <xdr:to>
      <xdr:col>50</xdr:col>
      <xdr:colOff>114300</xdr:colOff>
      <xdr:row>77</xdr:row>
      <xdr:rowOff>41646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38975"/>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37325</xdr:rowOff>
    </xdr:from>
    <xdr:to>
      <xdr:col>45</xdr:col>
      <xdr:colOff>177800</xdr:colOff>
      <xdr:row>78</xdr:row>
      <xdr:rowOff>23426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8975"/>
          <a:ext cx="889000" cy="1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23426</xdr:rowOff>
    </xdr:from>
    <xdr:to>
      <xdr:col>41</xdr:col>
      <xdr:colOff>50800</xdr:colOff>
      <xdr:row>78</xdr:row>
      <xdr:rowOff>32562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6526"/>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30424</xdr:rowOff>
    </xdr:from>
    <xdr:to>
      <xdr:col>55</xdr:col>
      <xdr:colOff>50800</xdr:colOff>
      <xdr:row>77</xdr:row>
      <xdr:rowOff>132024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8851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162296</xdr:rowOff>
    </xdr:from>
    <xdr:to>
      <xdr:col>50</xdr:col>
      <xdr:colOff>165100</xdr:colOff>
      <xdr:row>77</xdr:row>
      <xdr:rowOff>92446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83573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8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157975</xdr:rowOff>
    </xdr:from>
    <xdr:to>
      <xdr:col>46</xdr:col>
      <xdr:colOff>38100</xdr:colOff>
      <xdr:row>77</xdr:row>
      <xdr:rowOff>88125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104653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144076</xdr:rowOff>
    </xdr:from>
    <xdr:to>
      <xdr:col>41</xdr:col>
      <xdr:colOff>101600</xdr:colOff>
      <xdr:row>78</xdr:row>
      <xdr:rowOff>74226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65353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153212</xdr:rowOff>
    </xdr:from>
    <xdr:to>
      <xdr:col>36</xdr:col>
      <xdr:colOff>165100</xdr:colOff>
      <xdr:row>78</xdr:row>
      <xdr:rowOff>83362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74489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45203</xdr:rowOff>
    </xdr:from>
    <xdr:to>
      <xdr:col>55</xdr:col>
      <xdr:colOff>0</xdr:colOff>
      <xdr:row>96</xdr:row>
      <xdr:rowOff>90212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04403"/>
          <a:ext cx="838200" cy="4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45203</xdr:rowOff>
    </xdr:from>
    <xdr:to>
      <xdr:col>50</xdr:col>
      <xdr:colOff>114300</xdr:colOff>
      <xdr:row>96</xdr:row>
      <xdr:rowOff>156460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04403"/>
          <a:ext cx="889000" cy="1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152319</xdr:rowOff>
    </xdr:from>
    <xdr:to>
      <xdr:col>45</xdr:col>
      <xdr:colOff>177800</xdr:colOff>
      <xdr:row>96</xdr:row>
      <xdr:rowOff>156460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40069"/>
          <a:ext cx="889000" cy="1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47757</xdr:rowOff>
    </xdr:from>
    <xdr:to>
      <xdr:col>41</xdr:col>
      <xdr:colOff>50800</xdr:colOff>
      <xdr:row>95</xdr:row>
      <xdr:rowOff>152319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3550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39412</xdr:rowOff>
    </xdr:from>
    <xdr:to>
      <xdr:col>55</xdr:col>
      <xdr:colOff>50800</xdr:colOff>
      <xdr:row>96</xdr:row>
      <xdr:rowOff>141012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17839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165853</xdr:rowOff>
    </xdr:from>
    <xdr:to>
      <xdr:col>50</xdr:col>
      <xdr:colOff>165100</xdr:colOff>
      <xdr:row>96</xdr:row>
      <xdr:rowOff>96003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87130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105660</xdr:rowOff>
    </xdr:from>
    <xdr:to>
      <xdr:col>46</xdr:col>
      <xdr:colOff>38100</xdr:colOff>
      <xdr:row>97</xdr:row>
      <xdr:rowOff>35810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26937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101519</xdr:rowOff>
    </xdr:from>
    <xdr:to>
      <xdr:col>41</xdr:col>
      <xdr:colOff>101600</xdr:colOff>
      <xdr:row>96</xdr:row>
      <xdr:rowOff>31669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48196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168407</xdr:rowOff>
    </xdr:from>
    <xdr:to>
      <xdr:col>36</xdr:col>
      <xdr:colOff>165100</xdr:colOff>
      <xdr:row>95</xdr:row>
      <xdr:rowOff>98557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115084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5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150640</xdr:rowOff>
    </xdr:from>
    <xdr:to>
      <xdr:col>85</xdr:col>
      <xdr:colOff>127000</xdr:colOff>
      <xdr:row>37</xdr:row>
      <xdr:rowOff>68986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22840"/>
          <a:ext cx="838200" cy="8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52767</xdr:rowOff>
    </xdr:from>
    <xdr:to>
      <xdr:col>81</xdr:col>
      <xdr:colOff>50800</xdr:colOff>
      <xdr:row>37</xdr:row>
      <xdr:rowOff>68986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96417"/>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150499</xdr:rowOff>
    </xdr:from>
    <xdr:to>
      <xdr:col>76</xdr:col>
      <xdr:colOff>114300</xdr:colOff>
      <xdr:row>37</xdr:row>
      <xdr:rowOff>52767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22699"/>
          <a:ext cx="889000" cy="7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150499</xdr:rowOff>
    </xdr:from>
    <xdr:to>
      <xdr:col>71</xdr:col>
      <xdr:colOff>177800</xdr:colOff>
      <xdr:row>37</xdr:row>
      <xdr:rowOff>90094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22699"/>
          <a:ext cx="889000" cy="1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99840</xdr:rowOff>
    </xdr:from>
    <xdr:to>
      <xdr:col>85</xdr:col>
      <xdr:colOff>177800</xdr:colOff>
      <xdr:row>37</xdr:row>
      <xdr:rowOff>29990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78267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18186</xdr:rowOff>
    </xdr:from>
    <xdr:to>
      <xdr:col>81</xdr:col>
      <xdr:colOff>101600</xdr:colOff>
      <xdr:row>37</xdr:row>
      <xdr:rowOff>119786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1967</xdr:rowOff>
    </xdr:from>
    <xdr:to>
      <xdr:col>76</xdr:col>
      <xdr:colOff>165100</xdr:colOff>
      <xdr:row>37</xdr:row>
      <xdr:rowOff>103567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94694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99699</xdr:rowOff>
    </xdr:from>
    <xdr:to>
      <xdr:col>72</xdr:col>
      <xdr:colOff>38100</xdr:colOff>
      <xdr:row>37</xdr:row>
      <xdr:rowOff>29849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46376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52032</xdr:rowOff>
    </xdr:from>
    <xdr:to>
      <xdr:col>85</xdr:col>
      <xdr:colOff>127000</xdr:colOff>
      <xdr:row>56</xdr:row>
      <xdr:rowOff>52521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3232"/>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130812</xdr:rowOff>
    </xdr:from>
    <xdr:to>
      <xdr:col>81</xdr:col>
      <xdr:colOff>50800</xdr:colOff>
      <xdr:row>56</xdr:row>
      <xdr:rowOff>52521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60562"/>
          <a:ext cx="889000" cy="9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130812</xdr:rowOff>
    </xdr:from>
    <xdr:to>
      <xdr:col>76</xdr:col>
      <xdr:colOff>114300</xdr:colOff>
      <xdr:row>56</xdr:row>
      <xdr:rowOff>137665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60562"/>
          <a:ext cx="889000" cy="1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133674</xdr:rowOff>
    </xdr:from>
    <xdr:to>
      <xdr:col>71</xdr:col>
      <xdr:colOff>177800</xdr:colOff>
      <xdr:row>56</xdr:row>
      <xdr:rowOff>137665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34874"/>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1232</xdr:rowOff>
    </xdr:from>
    <xdr:to>
      <xdr:col>85</xdr:col>
      <xdr:colOff>177800</xdr:colOff>
      <xdr:row>56</xdr:row>
      <xdr:rowOff>102832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151109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1721</xdr:rowOff>
    </xdr:from>
    <xdr:to>
      <xdr:col>81</xdr:col>
      <xdr:colOff>101600</xdr:colOff>
      <xdr:row>56</xdr:row>
      <xdr:rowOff>103321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94448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80012</xdr:rowOff>
    </xdr:from>
    <xdr:to>
      <xdr:col>76</xdr:col>
      <xdr:colOff>165100</xdr:colOff>
      <xdr:row>56</xdr:row>
      <xdr:rowOff>10162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26689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8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86865</xdr:rowOff>
    </xdr:from>
    <xdr:to>
      <xdr:col>72</xdr:col>
      <xdr:colOff>38100</xdr:colOff>
      <xdr:row>57</xdr:row>
      <xdr:rowOff>17015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82874</xdr:rowOff>
    </xdr:from>
    <xdr:to>
      <xdr:col>67</xdr:col>
      <xdr:colOff>101600</xdr:colOff>
      <xdr:row>57</xdr:row>
      <xdr:rowOff>13024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84114</xdr:rowOff>
    </xdr:from>
    <xdr:to>
      <xdr:col>85</xdr:col>
      <xdr:colOff>127000</xdr:colOff>
      <xdr:row>78</xdr:row>
      <xdr:rowOff>135384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57214"/>
          <a:ext cx="8382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103243</xdr:rowOff>
    </xdr:from>
    <xdr:to>
      <xdr:col>81</xdr:col>
      <xdr:colOff>50800</xdr:colOff>
      <xdr:row>78</xdr:row>
      <xdr:rowOff>135384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76343"/>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103243</xdr:rowOff>
    </xdr:from>
    <xdr:to>
      <xdr:col>76</xdr:col>
      <xdr:colOff>114300</xdr:colOff>
      <xdr:row>78</xdr:row>
      <xdr:rowOff>134113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6343"/>
          <a:ext cx="8890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79057</xdr:rowOff>
    </xdr:from>
    <xdr:to>
      <xdr:col>71</xdr:col>
      <xdr:colOff>177800</xdr:colOff>
      <xdr:row>78</xdr:row>
      <xdr:rowOff>134113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52157"/>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33314</xdr:rowOff>
    </xdr:from>
    <xdr:to>
      <xdr:col>85</xdr:col>
      <xdr:colOff>177800</xdr:colOff>
      <xdr:row>78</xdr:row>
      <xdr:rowOff>134914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119691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84584</xdr:rowOff>
    </xdr:from>
    <xdr:to>
      <xdr:col>81</xdr:col>
      <xdr:colOff>101600</xdr:colOff>
      <xdr:row>79</xdr:row>
      <xdr:rowOff>14734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5861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52443</xdr:rowOff>
    </xdr:from>
    <xdr:to>
      <xdr:col>76</xdr:col>
      <xdr:colOff>165100</xdr:colOff>
      <xdr:row>78</xdr:row>
      <xdr:rowOff>154043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145170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1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83313</xdr:rowOff>
    </xdr:from>
    <xdr:to>
      <xdr:col>72</xdr:col>
      <xdr:colOff>38100</xdr:colOff>
      <xdr:row>79</xdr:row>
      <xdr:rowOff>13463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4590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9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28257</xdr:rowOff>
    </xdr:from>
    <xdr:to>
      <xdr:col>67</xdr:col>
      <xdr:colOff>101600</xdr:colOff>
      <xdr:row>78</xdr:row>
      <xdr:rowOff>129857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120984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49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76423</xdr:rowOff>
    </xdr:from>
    <xdr:to>
      <xdr:col>85</xdr:col>
      <xdr:colOff>127000</xdr:colOff>
      <xdr:row>96</xdr:row>
      <xdr:rowOff>91827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35623"/>
          <a:ext cx="8382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73758</xdr:rowOff>
    </xdr:from>
    <xdr:to>
      <xdr:col>81</xdr:col>
      <xdr:colOff>50800</xdr:colOff>
      <xdr:row>96</xdr:row>
      <xdr:rowOff>91827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32958"/>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32742</xdr:rowOff>
    </xdr:from>
    <xdr:to>
      <xdr:col>76</xdr:col>
      <xdr:colOff>114300</xdr:colOff>
      <xdr:row>96</xdr:row>
      <xdr:rowOff>73758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91942"/>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11743</xdr:rowOff>
    </xdr:from>
    <xdr:to>
      <xdr:col>71</xdr:col>
      <xdr:colOff>177800</xdr:colOff>
      <xdr:row>96</xdr:row>
      <xdr:rowOff>32742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7094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25623</xdr:rowOff>
    </xdr:from>
    <xdr:to>
      <xdr:col>85</xdr:col>
      <xdr:colOff>177800</xdr:colOff>
      <xdr:row>96</xdr:row>
      <xdr:rowOff>127223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41027</xdr:rowOff>
    </xdr:from>
    <xdr:to>
      <xdr:col>81</xdr:col>
      <xdr:colOff>101600</xdr:colOff>
      <xdr:row>96</xdr:row>
      <xdr:rowOff>142627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133754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22958</xdr:rowOff>
    </xdr:from>
    <xdr:to>
      <xdr:col>76</xdr:col>
      <xdr:colOff>165100</xdr:colOff>
      <xdr:row>96</xdr:row>
      <xdr:rowOff>124558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115685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7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153392</xdr:rowOff>
    </xdr:from>
    <xdr:to>
      <xdr:col>72</xdr:col>
      <xdr:colOff>38100</xdr:colOff>
      <xdr:row>96</xdr:row>
      <xdr:rowOff>83542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74669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132393</xdr:rowOff>
    </xdr:from>
    <xdr:to>
      <xdr:col>67</xdr:col>
      <xdr:colOff>101600</xdr:colOff>
      <xdr:row>96</xdr:row>
      <xdr:rowOff>62543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53670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1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目的別歳出について、総務費は、全国平均を</a:t>
          </a:r>
          <a:r>
            <a:rPr kumimoji="1" lang="en-US" altLang="ja-JP" sz="1100">
              <a:solidFill>
                <a:schemeClr val="dk1"/>
              </a:solidFill>
              <a:effectLst/>
              <a:latin typeface="+mn-lt"/>
              <a:ea typeface="+mn-ea"/>
              <a:cs typeface="+mn-cs"/>
            </a:rPr>
            <a:t>320,139</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282,211</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114,577</a:t>
          </a:r>
          <a:r>
            <a:rPr kumimoji="1" lang="ja-JP" altLang="ja-JP" sz="1100">
              <a:solidFill>
                <a:schemeClr val="dk1"/>
              </a:solidFill>
              <a:effectLst/>
              <a:latin typeface="+mn-lt"/>
              <a:ea typeface="+mn-ea"/>
              <a:cs typeface="+mn-cs"/>
            </a:rPr>
            <a:t>円と上回っており、防災行政無線デジタル化事業が影響している。また、農林水産費においても、全国平均を</a:t>
          </a:r>
          <a:r>
            <a:rPr kumimoji="1" lang="en-US" altLang="ja-JP" sz="1100">
              <a:solidFill>
                <a:schemeClr val="dk1"/>
              </a:solidFill>
              <a:effectLst/>
              <a:latin typeface="+mn-lt"/>
              <a:ea typeface="+mn-ea"/>
              <a:cs typeface="+mn-cs"/>
            </a:rPr>
            <a:t>116,027</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107,842</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19,430</a:t>
          </a:r>
          <a:r>
            <a:rPr kumimoji="1" lang="ja-JP" altLang="ja-JP" sz="1100">
              <a:solidFill>
                <a:schemeClr val="dk1"/>
              </a:solidFill>
              <a:effectLst/>
              <a:latin typeface="+mn-lt"/>
              <a:ea typeface="+mn-ea"/>
              <a:cs typeface="+mn-cs"/>
            </a:rPr>
            <a:t>円上回っており、水質保全対策事業が増加したことが要因となっている。教育費は対前年度比△</a:t>
          </a:r>
          <a:r>
            <a:rPr kumimoji="1" lang="en-US" altLang="ja-JP" sz="1100">
              <a:solidFill>
                <a:schemeClr val="dk1"/>
              </a:solidFill>
              <a:effectLst/>
              <a:latin typeface="+mn-lt"/>
              <a:ea typeface="+mn-ea"/>
              <a:cs typeface="+mn-cs"/>
            </a:rPr>
            <a:t>20,376</a:t>
          </a:r>
          <a:r>
            <a:rPr kumimoji="1" lang="ja-JP" altLang="ja-JP" sz="1100">
              <a:solidFill>
                <a:schemeClr val="dk1"/>
              </a:solidFill>
              <a:effectLst/>
              <a:latin typeface="+mn-lt"/>
              <a:ea typeface="+mn-ea"/>
              <a:cs typeface="+mn-cs"/>
            </a:rPr>
            <a:t>円及び類似団体平均を△</a:t>
          </a:r>
          <a:r>
            <a:rPr kumimoji="1" lang="en-US" altLang="ja-JP" sz="1100">
              <a:solidFill>
                <a:schemeClr val="dk1"/>
              </a:solidFill>
              <a:effectLst/>
              <a:latin typeface="+mn-lt"/>
              <a:ea typeface="+mn-ea"/>
              <a:cs typeface="+mn-cs"/>
            </a:rPr>
            <a:t>12,113</a:t>
          </a:r>
          <a:r>
            <a:rPr kumimoji="1" lang="ja-JP" altLang="ja-JP" sz="1100">
              <a:solidFill>
                <a:schemeClr val="dk1"/>
              </a:solidFill>
              <a:effectLst/>
              <a:latin typeface="+mn-lt"/>
              <a:ea typeface="+mn-ea"/>
              <a:cs typeface="+mn-cs"/>
            </a:rPr>
            <a:t>円下回っているが、全国平均を</a:t>
          </a:r>
          <a:r>
            <a:rPr kumimoji="1" lang="en-US" altLang="ja-JP" sz="1100">
              <a:solidFill>
                <a:schemeClr val="dk1"/>
              </a:solidFill>
              <a:effectLst/>
              <a:latin typeface="+mn-lt"/>
              <a:ea typeface="+mn-ea"/>
              <a:cs typeface="+mn-cs"/>
            </a:rPr>
            <a:t>32,837</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30,362</a:t>
          </a:r>
          <a:r>
            <a:rPr kumimoji="1" lang="ja-JP" altLang="ja-JP" sz="1100">
              <a:solidFill>
                <a:schemeClr val="dk1"/>
              </a:solidFill>
              <a:effectLst/>
              <a:latin typeface="+mn-lt"/>
              <a:ea typeface="+mn-ea"/>
              <a:cs typeface="+mn-cs"/>
            </a:rPr>
            <a:t>円と上回っており、小学校施設耐震化事業の増が影響している。今後は、大型事業が控えており各事業の精査や廃止を行いながらさらに、高齢化社会の進展や各施設の老朽化に伴う更新整備等により民生費、衛生費、土木費の増大が見込まれることから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実質収支比率等に係る経年分析について、財政調整基金残高は、標財比</a:t>
          </a:r>
          <a:r>
            <a:rPr kumimoji="1" lang="en-US" altLang="ja-JP" sz="1100">
              <a:solidFill>
                <a:schemeClr val="dk1"/>
              </a:solidFill>
              <a:effectLst/>
              <a:latin typeface="+mn-lt"/>
              <a:ea typeface="+mn-ea"/>
              <a:cs typeface="+mn-cs"/>
            </a:rPr>
            <a:t>62.72</a:t>
          </a:r>
          <a:r>
            <a:rPr kumimoji="1" lang="ja-JP" altLang="ja-JP" sz="1100">
              <a:solidFill>
                <a:schemeClr val="dk1"/>
              </a:solidFill>
              <a:effectLst/>
              <a:latin typeface="+mn-lt"/>
              <a:ea typeface="+mn-ea"/>
              <a:cs typeface="+mn-cs"/>
            </a:rPr>
            <a:t>となっており、前年度と比較すると</a:t>
          </a:r>
          <a:r>
            <a:rPr kumimoji="1" lang="en-US" altLang="ja-JP" sz="1100">
              <a:solidFill>
                <a:schemeClr val="dk1"/>
              </a:solidFill>
              <a:effectLst/>
              <a:latin typeface="+mn-lt"/>
              <a:ea typeface="+mn-ea"/>
              <a:cs typeface="+mn-cs"/>
            </a:rPr>
            <a:t>20.15</a:t>
          </a:r>
          <a:r>
            <a:rPr kumimoji="1" lang="ja-JP" altLang="ja-JP" sz="1100">
              <a:solidFill>
                <a:schemeClr val="dk1"/>
              </a:solidFill>
              <a:effectLst/>
              <a:latin typeface="+mn-lt"/>
              <a:ea typeface="+mn-ea"/>
              <a:cs typeface="+mn-cs"/>
            </a:rPr>
            <a:t>ポイント増加した。実質収支額は△</a:t>
          </a:r>
          <a:r>
            <a:rPr kumimoji="1" lang="en-US" altLang="ja-JP" sz="1100">
              <a:solidFill>
                <a:schemeClr val="dk1"/>
              </a:solidFill>
              <a:effectLst/>
              <a:latin typeface="+mn-lt"/>
              <a:ea typeface="+mn-ea"/>
              <a:cs typeface="+mn-cs"/>
            </a:rPr>
            <a:t>6.15</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財政調整基金については、毎年繰越金額の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以上を積み立ているが、令和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年度については、財政調整基金の新型コロナウィルス感染症対策事事業の実施に伴う大幅な取崩しや、コロナ禍での事業中止等ににより一時的に積立額が増となったが引き続き適正な基金の運用を行う。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連結実質赤字比率に係る赤字・黒字の構成分析は本町では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会計のうち主な会計で水道事業会計では標準財政規模比</a:t>
          </a:r>
          <a:r>
            <a:rPr kumimoji="1" lang="en-US" altLang="ja-JP" sz="1100">
              <a:solidFill>
                <a:schemeClr val="dk1"/>
              </a:solidFill>
              <a:effectLst/>
              <a:latin typeface="+mn-lt"/>
              <a:ea typeface="+mn-ea"/>
              <a:cs typeface="+mn-cs"/>
            </a:rPr>
            <a:t>5.92</a:t>
          </a:r>
          <a:r>
            <a:rPr kumimoji="1" lang="ja-JP" altLang="ja-JP" sz="1100">
              <a:solidFill>
                <a:schemeClr val="dk1"/>
              </a:solidFill>
              <a:effectLst/>
              <a:latin typeface="+mn-lt"/>
              <a:ea typeface="+mn-ea"/>
              <a:cs typeface="+mn-cs"/>
            </a:rPr>
            <a:t>％、一般会計が標準財政規模比</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令和３年度においてはすべての会計で黒字となったが、国民健康保険特別会計や下水道事業特別会計においては、一般会計からの繰入によるものであることから今後、国民健康保険税の見直しや公営企業会計の独立採算の観点から、出来るだけ繰入を抑制し適正な会計運営を目指す。</a:t>
          </a:r>
          <a:endParaRPr lang="ja-JP" altLang="ja-JP" sz="1400">
            <a:effectLst/>
          </a:endParaRPr>
        </a:p>
        <a:p>
          <a:r>
            <a:rPr kumimoji="1" lang="ja-JP" altLang="ja-JP" sz="1100">
              <a:solidFill>
                <a:schemeClr val="dk1"/>
              </a:solidFill>
              <a:effectLst/>
              <a:latin typeface="+mn-lt"/>
              <a:ea typeface="+mn-ea"/>
              <a:cs typeface="+mn-cs"/>
            </a:rPr>
            <a:t>　そのため、国保税、上下水道の料金の見直しや収納対策の構築、コスト軽減、接続率の向上に向けた取組を強化し、経営健全化に努める。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2" sqref="W2"/>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83</v>
      </c>
      <c r="C2" s="179"/>
      <c r="D2" s="180"/>
    </row>
    <row r="3" spans="1:119" ht="18.75" customHeight="1" thickBot="1" x14ac:dyDescent="0.25">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9429896</v>
      </c>
      <c r="BO4" s="418"/>
      <c r="BP4" s="418"/>
      <c r="BQ4" s="418"/>
      <c r="BR4" s="418"/>
      <c r="BS4" s="418"/>
      <c r="BT4" s="418"/>
      <c r="BU4" s="419"/>
      <c r="BV4" s="417">
        <v>9832156</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10.6</v>
      </c>
      <c r="CU4" s="592"/>
      <c r="CV4" s="592"/>
      <c r="CW4" s="592"/>
      <c r="CX4" s="592"/>
      <c r="CY4" s="592"/>
      <c r="CZ4" s="592"/>
      <c r="DA4" s="593"/>
      <c r="DB4" s="591">
        <v>16.7</v>
      </c>
      <c r="DC4" s="592"/>
      <c r="DD4" s="592"/>
      <c r="DE4" s="592"/>
      <c r="DF4" s="592"/>
      <c r="DG4" s="592"/>
      <c r="DH4" s="592"/>
      <c r="DI4" s="593"/>
    </row>
    <row r="5" spans="1:119" ht="18.75" customHeight="1" x14ac:dyDescent="0.2">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8920392</v>
      </c>
      <c r="BO5" s="423"/>
      <c r="BP5" s="423"/>
      <c r="BQ5" s="423"/>
      <c r="BR5" s="423"/>
      <c r="BS5" s="423"/>
      <c r="BT5" s="423"/>
      <c r="BU5" s="424"/>
      <c r="BV5" s="422">
        <v>9137121</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83.7</v>
      </c>
      <c r="CU5" s="393"/>
      <c r="CV5" s="393"/>
      <c r="CW5" s="393"/>
      <c r="CX5" s="393"/>
      <c r="CY5" s="393"/>
      <c r="CZ5" s="393"/>
      <c r="DA5" s="394"/>
      <c r="DB5" s="392">
        <v>92.2</v>
      </c>
      <c r="DC5" s="393"/>
      <c r="DD5" s="393"/>
      <c r="DE5" s="393"/>
      <c r="DF5" s="393"/>
      <c r="DG5" s="393"/>
      <c r="DH5" s="393"/>
      <c r="DI5" s="394"/>
    </row>
    <row r="6" spans="1:119" ht="18.75" customHeight="1" x14ac:dyDescent="0.2">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104</v>
      </c>
      <c r="AV6" s="470"/>
      <c r="AW6" s="470"/>
      <c r="AX6" s="470"/>
      <c r="AY6" s="402" t="s">
        <v>105</v>
      </c>
      <c r="AZ6" s="403"/>
      <c r="BA6" s="403"/>
      <c r="BB6" s="403"/>
      <c r="BC6" s="403"/>
      <c r="BD6" s="403"/>
      <c r="BE6" s="403"/>
      <c r="BF6" s="403"/>
      <c r="BG6" s="403"/>
      <c r="BH6" s="403"/>
      <c r="BI6" s="403"/>
      <c r="BJ6" s="403"/>
      <c r="BK6" s="403"/>
      <c r="BL6" s="403"/>
      <c r="BM6" s="404"/>
      <c r="BN6" s="422">
        <v>509504</v>
      </c>
      <c r="BO6" s="423"/>
      <c r="BP6" s="423"/>
      <c r="BQ6" s="423"/>
      <c r="BR6" s="423"/>
      <c r="BS6" s="423"/>
      <c r="BT6" s="423"/>
      <c r="BU6" s="424"/>
      <c r="BV6" s="422">
        <v>695035</v>
      </c>
      <c r="BW6" s="423"/>
      <c r="BX6" s="423"/>
      <c r="BY6" s="423"/>
      <c r="BZ6" s="423"/>
      <c r="CA6" s="423"/>
      <c r="CB6" s="423"/>
      <c r="CC6" s="424"/>
      <c r="CD6" s="431" t="s">
        <v>106</v>
      </c>
      <c r="CE6" s="376"/>
      <c r="CF6" s="376"/>
      <c r="CG6" s="376"/>
      <c r="CH6" s="376"/>
      <c r="CI6" s="376"/>
      <c r="CJ6" s="376"/>
      <c r="CK6" s="376"/>
      <c r="CL6" s="376"/>
      <c r="CM6" s="376"/>
      <c r="CN6" s="376"/>
      <c r="CO6" s="376"/>
      <c r="CP6" s="376"/>
      <c r="CQ6" s="376"/>
      <c r="CR6" s="376"/>
      <c r="CS6" s="432"/>
      <c r="CT6" s="565">
        <v>86.4</v>
      </c>
      <c r="CU6" s="566"/>
      <c r="CV6" s="566"/>
      <c r="CW6" s="566"/>
      <c r="CX6" s="566"/>
      <c r="CY6" s="566"/>
      <c r="CZ6" s="566"/>
      <c r="DA6" s="567"/>
      <c r="DB6" s="565">
        <v>94.8</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107</v>
      </c>
      <c r="AN7" s="396"/>
      <c r="AO7" s="396"/>
      <c r="AP7" s="396"/>
      <c r="AQ7" s="396"/>
      <c r="AR7" s="396"/>
      <c r="AS7" s="396"/>
      <c r="AT7" s="397"/>
      <c r="AU7" s="469" t="s">
        <v>104</v>
      </c>
      <c r="AV7" s="470"/>
      <c r="AW7" s="470"/>
      <c r="AX7" s="470"/>
      <c r="AY7" s="402" t="s">
        <v>108</v>
      </c>
      <c r="AZ7" s="403"/>
      <c r="BA7" s="403"/>
      <c r="BB7" s="403"/>
      <c r="BC7" s="403"/>
      <c r="BD7" s="403"/>
      <c r="BE7" s="403"/>
      <c r="BF7" s="403"/>
      <c r="BG7" s="403"/>
      <c r="BH7" s="403"/>
      <c r="BI7" s="403"/>
      <c r="BJ7" s="403"/>
      <c r="BK7" s="403"/>
      <c r="BL7" s="403"/>
      <c r="BM7" s="404"/>
      <c r="BN7" s="422">
        <v>62652</v>
      </c>
      <c r="BO7" s="423"/>
      <c r="BP7" s="423"/>
      <c r="BQ7" s="423"/>
      <c r="BR7" s="423"/>
      <c r="BS7" s="423"/>
      <c r="BT7" s="423"/>
      <c r="BU7" s="424"/>
      <c r="BV7" s="422">
        <v>36268</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4232345</v>
      </c>
      <c r="CU7" s="423"/>
      <c r="CV7" s="423"/>
      <c r="CW7" s="423"/>
      <c r="CX7" s="423"/>
      <c r="CY7" s="423"/>
      <c r="CZ7" s="423"/>
      <c r="DA7" s="424"/>
      <c r="DB7" s="422">
        <v>3942022</v>
      </c>
      <c r="DC7" s="423"/>
      <c r="DD7" s="423"/>
      <c r="DE7" s="423"/>
      <c r="DF7" s="423"/>
      <c r="DG7" s="423"/>
      <c r="DH7" s="423"/>
      <c r="DI7" s="424"/>
    </row>
    <row r="8" spans="1:119" ht="18.75" customHeight="1" thickBot="1" x14ac:dyDescent="0.25">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96</v>
      </c>
      <c r="AV8" s="470"/>
      <c r="AW8" s="470"/>
      <c r="AX8" s="470"/>
      <c r="AY8" s="402" t="s">
        <v>111</v>
      </c>
      <c r="AZ8" s="403"/>
      <c r="BA8" s="403"/>
      <c r="BB8" s="403"/>
      <c r="BC8" s="403"/>
      <c r="BD8" s="403"/>
      <c r="BE8" s="403"/>
      <c r="BF8" s="403"/>
      <c r="BG8" s="403"/>
      <c r="BH8" s="403"/>
      <c r="BI8" s="403"/>
      <c r="BJ8" s="403"/>
      <c r="BK8" s="403"/>
      <c r="BL8" s="403"/>
      <c r="BM8" s="404"/>
      <c r="BN8" s="422">
        <v>446852</v>
      </c>
      <c r="BO8" s="423"/>
      <c r="BP8" s="423"/>
      <c r="BQ8" s="423"/>
      <c r="BR8" s="423"/>
      <c r="BS8" s="423"/>
      <c r="BT8" s="423"/>
      <c r="BU8" s="424"/>
      <c r="BV8" s="422">
        <v>658767</v>
      </c>
      <c r="BW8" s="423"/>
      <c r="BX8" s="423"/>
      <c r="BY8" s="423"/>
      <c r="BZ8" s="423"/>
      <c r="CA8" s="423"/>
      <c r="CB8" s="423"/>
      <c r="CC8" s="424"/>
      <c r="CD8" s="431" t="s">
        <v>112</v>
      </c>
      <c r="CE8" s="376"/>
      <c r="CF8" s="376"/>
      <c r="CG8" s="376"/>
      <c r="CH8" s="376"/>
      <c r="CI8" s="376"/>
      <c r="CJ8" s="376"/>
      <c r="CK8" s="376"/>
      <c r="CL8" s="376"/>
      <c r="CM8" s="376"/>
      <c r="CN8" s="376"/>
      <c r="CO8" s="376"/>
      <c r="CP8" s="376"/>
      <c r="CQ8" s="376"/>
      <c r="CR8" s="376"/>
      <c r="CS8" s="432"/>
      <c r="CT8" s="525">
        <v>0.2</v>
      </c>
      <c r="CU8" s="526"/>
      <c r="CV8" s="526"/>
      <c r="CW8" s="526"/>
      <c r="CX8" s="526"/>
      <c r="CY8" s="526"/>
      <c r="CZ8" s="526"/>
      <c r="DA8" s="527"/>
      <c r="DB8" s="525">
        <v>0.2</v>
      </c>
      <c r="DC8" s="526"/>
      <c r="DD8" s="526"/>
      <c r="DE8" s="526"/>
      <c r="DF8" s="526"/>
      <c r="DG8" s="526"/>
      <c r="DH8" s="526"/>
      <c r="DI8" s="527"/>
    </row>
    <row r="9" spans="1:119" ht="18.75" customHeight="1" thickBot="1" x14ac:dyDescent="0.25">
      <c r="A9" s="178"/>
      <c r="B9" s="554" t="s">
        <v>113</v>
      </c>
      <c r="C9" s="555"/>
      <c r="D9" s="555"/>
      <c r="E9" s="555"/>
      <c r="F9" s="555"/>
      <c r="G9" s="555"/>
      <c r="H9" s="555"/>
      <c r="I9" s="555"/>
      <c r="J9" s="555"/>
      <c r="K9" s="475"/>
      <c r="L9" s="556" t="s">
        <v>114</v>
      </c>
      <c r="M9" s="557"/>
      <c r="N9" s="557"/>
      <c r="O9" s="557"/>
      <c r="P9" s="557"/>
      <c r="Q9" s="558"/>
      <c r="R9" s="559">
        <v>7192</v>
      </c>
      <c r="S9" s="560"/>
      <c r="T9" s="560"/>
      <c r="U9" s="560"/>
      <c r="V9" s="561"/>
      <c r="W9" s="491" t="s">
        <v>115</v>
      </c>
      <c r="X9" s="492"/>
      <c r="Y9" s="492"/>
      <c r="Z9" s="492"/>
      <c r="AA9" s="492"/>
      <c r="AB9" s="492"/>
      <c r="AC9" s="492"/>
      <c r="AD9" s="492"/>
      <c r="AE9" s="492"/>
      <c r="AF9" s="492"/>
      <c r="AG9" s="492"/>
      <c r="AH9" s="492"/>
      <c r="AI9" s="492"/>
      <c r="AJ9" s="492"/>
      <c r="AK9" s="492"/>
      <c r="AL9" s="562"/>
      <c r="AM9" s="481" t="s">
        <v>116</v>
      </c>
      <c r="AN9" s="396"/>
      <c r="AO9" s="396"/>
      <c r="AP9" s="396"/>
      <c r="AQ9" s="396"/>
      <c r="AR9" s="396"/>
      <c r="AS9" s="396"/>
      <c r="AT9" s="397"/>
      <c r="AU9" s="469" t="s">
        <v>96</v>
      </c>
      <c r="AV9" s="470"/>
      <c r="AW9" s="470"/>
      <c r="AX9" s="470"/>
      <c r="AY9" s="402" t="s">
        <v>117</v>
      </c>
      <c r="AZ9" s="403"/>
      <c r="BA9" s="403"/>
      <c r="BB9" s="403"/>
      <c r="BC9" s="403"/>
      <c r="BD9" s="403"/>
      <c r="BE9" s="403"/>
      <c r="BF9" s="403"/>
      <c r="BG9" s="403"/>
      <c r="BH9" s="403"/>
      <c r="BI9" s="403"/>
      <c r="BJ9" s="403"/>
      <c r="BK9" s="403"/>
      <c r="BL9" s="403"/>
      <c r="BM9" s="404"/>
      <c r="BN9" s="422">
        <v>-211915</v>
      </c>
      <c r="BO9" s="423"/>
      <c r="BP9" s="423"/>
      <c r="BQ9" s="423"/>
      <c r="BR9" s="423"/>
      <c r="BS9" s="423"/>
      <c r="BT9" s="423"/>
      <c r="BU9" s="424"/>
      <c r="BV9" s="422">
        <v>357055</v>
      </c>
      <c r="BW9" s="423"/>
      <c r="BX9" s="423"/>
      <c r="BY9" s="423"/>
      <c r="BZ9" s="423"/>
      <c r="CA9" s="423"/>
      <c r="CB9" s="423"/>
      <c r="CC9" s="424"/>
      <c r="CD9" s="431" t="s">
        <v>118</v>
      </c>
      <c r="CE9" s="376"/>
      <c r="CF9" s="376"/>
      <c r="CG9" s="376"/>
      <c r="CH9" s="376"/>
      <c r="CI9" s="376"/>
      <c r="CJ9" s="376"/>
      <c r="CK9" s="376"/>
      <c r="CL9" s="376"/>
      <c r="CM9" s="376"/>
      <c r="CN9" s="376"/>
      <c r="CO9" s="376"/>
      <c r="CP9" s="376"/>
      <c r="CQ9" s="376"/>
      <c r="CR9" s="376"/>
      <c r="CS9" s="432"/>
      <c r="CT9" s="392">
        <v>10.8</v>
      </c>
      <c r="CU9" s="393"/>
      <c r="CV9" s="393"/>
      <c r="CW9" s="393"/>
      <c r="CX9" s="393"/>
      <c r="CY9" s="393"/>
      <c r="CZ9" s="393"/>
      <c r="DA9" s="394"/>
      <c r="DB9" s="392">
        <v>12.6</v>
      </c>
      <c r="DC9" s="393"/>
      <c r="DD9" s="393"/>
      <c r="DE9" s="393"/>
      <c r="DF9" s="393"/>
      <c r="DG9" s="393"/>
      <c r="DH9" s="393"/>
      <c r="DI9" s="394"/>
    </row>
    <row r="10" spans="1:119" ht="18.75" customHeight="1" thickBot="1" x14ac:dyDescent="0.25">
      <c r="A10" s="178"/>
      <c r="B10" s="554"/>
      <c r="C10" s="555"/>
      <c r="D10" s="555"/>
      <c r="E10" s="555"/>
      <c r="F10" s="555"/>
      <c r="G10" s="555"/>
      <c r="H10" s="555"/>
      <c r="I10" s="555"/>
      <c r="J10" s="555"/>
      <c r="K10" s="475"/>
      <c r="L10" s="395" t="s">
        <v>119</v>
      </c>
      <c r="M10" s="396"/>
      <c r="N10" s="396"/>
      <c r="O10" s="396"/>
      <c r="P10" s="396"/>
      <c r="Q10" s="397"/>
      <c r="R10" s="398">
        <v>7755</v>
      </c>
      <c r="S10" s="399"/>
      <c r="T10" s="399"/>
      <c r="U10" s="399"/>
      <c r="V10" s="401"/>
      <c r="W10" s="563"/>
      <c r="X10" s="373"/>
      <c r="Y10" s="373"/>
      <c r="Z10" s="373"/>
      <c r="AA10" s="373"/>
      <c r="AB10" s="373"/>
      <c r="AC10" s="373"/>
      <c r="AD10" s="373"/>
      <c r="AE10" s="373"/>
      <c r="AF10" s="373"/>
      <c r="AG10" s="373"/>
      <c r="AH10" s="373"/>
      <c r="AI10" s="373"/>
      <c r="AJ10" s="373"/>
      <c r="AK10" s="373"/>
      <c r="AL10" s="564"/>
      <c r="AM10" s="481" t="s">
        <v>120</v>
      </c>
      <c r="AN10" s="396"/>
      <c r="AO10" s="396"/>
      <c r="AP10" s="396"/>
      <c r="AQ10" s="396"/>
      <c r="AR10" s="396"/>
      <c r="AS10" s="396"/>
      <c r="AT10" s="397"/>
      <c r="AU10" s="469" t="s">
        <v>121</v>
      </c>
      <c r="AV10" s="470"/>
      <c r="AW10" s="470"/>
      <c r="AX10" s="470"/>
      <c r="AY10" s="402" t="s">
        <v>122</v>
      </c>
      <c r="AZ10" s="403"/>
      <c r="BA10" s="403"/>
      <c r="BB10" s="403"/>
      <c r="BC10" s="403"/>
      <c r="BD10" s="403"/>
      <c r="BE10" s="403"/>
      <c r="BF10" s="403"/>
      <c r="BG10" s="403"/>
      <c r="BH10" s="403"/>
      <c r="BI10" s="403"/>
      <c r="BJ10" s="403"/>
      <c r="BK10" s="403"/>
      <c r="BL10" s="403"/>
      <c r="BM10" s="404"/>
      <c r="BN10" s="422">
        <v>1144613</v>
      </c>
      <c r="BO10" s="423"/>
      <c r="BP10" s="423"/>
      <c r="BQ10" s="423"/>
      <c r="BR10" s="423"/>
      <c r="BS10" s="423"/>
      <c r="BT10" s="423"/>
      <c r="BU10" s="424"/>
      <c r="BV10" s="422">
        <v>152173</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5"/>
      <c r="L11" s="377" t="s">
        <v>124</v>
      </c>
      <c r="M11" s="378"/>
      <c r="N11" s="378"/>
      <c r="O11" s="378"/>
      <c r="P11" s="378"/>
      <c r="Q11" s="379"/>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81" t="s">
        <v>126</v>
      </c>
      <c r="AN11" s="396"/>
      <c r="AO11" s="396"/>
      <c r="AP11" s="396"/>
      <c r="AQ11" s="396"/>
      <c r="AR11" s="396"/>
      <c r="AS11" s="396"/>
      <c r="AT11" s="397"/>
      <c r="AU11" s="469" t="s">
        <v>96</v>
      </c>
      <c r="AV11" s="470"/>
      <c r="AW11" s="470"/>
      <c r="AX11" s="47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376"/>
      <c r="CF11" s="376"/>
      <c r="CG11" s="376"/>
      <c r="CH11" s="376"/>
      <c r="CI11" s="376"/>
      <c r="CJ11" s="376"/>
      <c r="CK11" s="376"/>
      <c r="CL11" s="376"/>
      <c r="CM11" s="376"/>
      <c r="CN11" s="376"/>
      <c r="CO11" s="376"/>
      <c r="CP11" s="376"/>
      <c r="CQ11" s="376"/>
      <c r="CR11" s="376"/>
      <c r="CS11" s="432"/>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7585</v>
      </c>
      <c r="S12" s="541"/>
      <c r="T12" s="541"/>
      <c r="U12" s="541"/>
      <c r="V12" s="542"/>
      <c r="W12" s="543" t="s">
        <v>1</v>
      </c>
      <c r="X12" s="470"/>
      <c r="Y12" s="470"/>
      <c r="Z12" s="470"/>
      <c r="AA12" s="470"/>
      <c r="AB12" s="544"/>
      <c r="AC12" s="545" t="s">
        <v>132</v>
      </c>
      <c r="AD12" s="546"/>
      <c r="AE12" s="546"/>
      <c r="AF12" s="546"/>
      <c r="AG12" s="547"/>
      <c r="AH12" s="545" t="s">
        <v>133</v>
      </c>
      <c r="AI12" s="546"/>
      <c r="AJ12" s="546"/>
      <c r="AK12" s="546"/>
      <c r="AL12" s="548"/>
      <c r="AM12" s="481" t="s">
        <v>134</v>
      </c>
      <c r="AN12" s="396"/>
      <c r="AO12" s="396"/>
      <c r="AP12" s="396"/>
      <c r="AQ12" s="396"/>
      <c r="AR12" s="396"/>
      <c r="AS12" s="396"/>
      <c r="AT12" s="397"/>
      <c r="AU12" s="469" t="s">
        <v>135</v>
      </c>
      <c r="AV12" s="470"/>
      <c r="AW12" s="470"/>
      <c r="AX12" s="470"/>
      <c r="AY12" s="402" t="s">
        <v>136</v>
      </c>
      <c r="AZ12" s="403"/>
      <c r="BA12" s="403"/>
      <c r="BB12" s="403"/>
      <c r="BC12" s="403"/>
      <c r="BD12" s="403"/>
      <c r="BE12" s="403"/>
      <c r="BF12" s="403"/>
      <c r="BG12" s="403"/>
      <c r="BH12" s="403"/>
      <c r="BI12" s="403"/>
      <c r="BJ12" s="403"/>
      <c r="BK12" s="403"/>
      <c r="BL12" s="403"/>
      <c r="BM12" s="404"/>
      <c r="BN12" s="422">
        <v>167879</v>
      </c>
      <c r="BO12" s="423"/>
      <c r="BP12" s="423"/>
      <c r="BQ12" s="423"/>
      <c r="BR12" s="423"/>
      <c r="BS12" s="423"/>
      <c r="BT12" s="423"/>
      <c r="BU12" s="424"/>
      <c r="BV12" s="422">
        <v>294990</v>
      </c>
      <c r="BW12" s="423"/>
      <c r="BX12" s="423"/>
      <c r="BY12" s="423"/>
      <c r="BZ12" s="423"/>
      <c r="CA12" s="423"/>
      <c r="CB12" s="423"/>
      <c r="CC12" s="424"/>
      <c r="CD12" s="431" t="s">
        <v>137</v>
      </c>
      <c r="CE12" s="376"/>
      <c r="CF12" s="376"/>
      <c r="CG12" s="376"/>
      <c r="CH12" s="376"/>
      <c r="CI12" s="376"/>
      <c r="CJ12" s="376"/>
      <c r="CK12" s="376"/>
      <c r="CL12" s="376"/>
      <c r="CM12" s="376"/>
      <c r="CN12" s="376"/>
      <c r="CO12" s="376"/>
      <c r="CP12" s="376"/>
      <c r="CQ12" s="376"/>
      <c r="CR12" s="376"/>
      <c r="CS12" s="432"/>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12" t="s">
        <v>140</v>
      </c>
      <c r="N13" s="513"/>
      <c r="O13" s="513"/>
      <c r="P13" s="513"/>
      <c r="Q13" s="514"/>
      <c r="R13" s="515">
        <v>7538</v>
      </c>
      <c r="S13" s="516"/>
      <c r="T13" s="516"/>
      <c r="U13" s="516"/>
      <c r="V13" s="517"/>
      <c r="W13" s="503" t="s">
        <v>141</v>
      </c>
      <c r="X13" s="445"/>
      <c r="Y13" s="445"/>
      <c r="Z13" s="445"/>
      <c r="AA13" s="445"/>
      <c r="AB13" s="446"/>
      <c r="AC13" s="398">
        <v>834</v>
      </c>
      <c r="AD13" s="399"/>
      <c r="AE13" s="399"/>
      <c r="AF13" s="399"/>
      <c r="AG13" s="400"/>
      <c r="AH13" s="398">
        <v>1057</v>
      </c>
      <c r="AI13" s="399"/>
      <c r="AJ13" s="399"/>
      <c r="AK13" s="399"/>
      <c r="AL13" s="401"/>
      <c r="AM13" s="481" t="s">
        <v>142</v>
      </c>
      <c r="AN13" s="396"/>
      <c r="AO13" s="396"/>
      <c r="AP13" s="396"/>
      <c r="AQ13" s="396"/>
      <c r="AR13" s="396"/>
      <c r="AS13" s="396"/>
      <c r="AT13" s="397"/>
      <c r="AU13" s="469" t="s">
        <v>143</v>
      </c>
      <c r="AV13" s="470"/>
      <c r="AW13" s="470"/>
      <c r="AX13" s="470"/>
      <c r="AY13" s="402" t="s">
        <v>144</v>
      </c>
      <c r="AZ13" s="403"/>
      <c r="BA13" s="403"/>
      <c r="BB13" s="403"/>
      <c r="BC13" s="403"/>
      <c r="BD13" s="403"/>
      <c r="BE13" s="403"/>
      <c r="BF13" s="403"/>
      <c r="BG13" s="403"/>
      <c r="BH13" s="403"/>
      <c r="BI13" s="403"/>
      <c r="BJ13" s="403"/>
      <c r="BK13" s="403"/>
      <c r="BL13" s="403"/>
      <c r="BM13" s="404"/>
      <c r="BN13" s="422">
        <v>764819</v>
      </c>
      <c r="BO13" s="423"/>
      <c r="BP13" s="423"/>
      <c r="BQ13" s="423"/>
      <c r="BR13" s="423"/>
      <c r="BS13" s="423"/>
      <c r="BT13" s="423"/>
      <c r="BU13" s="424"/>
      <c r="BV13" s="422">
        <v>214238</v>
      </c>
      <c r="BW13" s="423"/>
      <c r="BX13" s="423"/>
      <c r="BY13" s="423"/>
      <c r="BZ13" s="423"/>
      <c r="CA13" s="423"/>
      <c r="CB13" s="423"/>
      <c r="CC13" s="424"/>
      <c r="CD13" s="431" t="s">
        <v>145</v>
      </c>
      <c r="CE13" s="376"/>
      <c r="CF13" s="376"/>
      <c r="CG13" s="376"/>
      <c r="CH13" s="376"/>
      <c r="CI13" s="376"/>
      <c r="CJ13" s="376"/>
      <c r="CK13" s="376"/>
      <c r="CL13" s="376"/>
      <c r="CM13" s="376"/>
      <c r="CN13" s="376"/>
      <c r="CO13" s="376"/>
      <c r="CP13" s="376"/>
      <c r="CQ13" s="376"/>
      <c r="CR13" s="376"/>
      <c r="CS13" s="432"/>
      <c r="CT13" s="392">
        <v>5.0999999999999996</v>
      </c>
      <c r="CU13" s="393"/>
      <c r="CV13" s="393"/>
      <c r="CW13" s="393"/>
      <c r="CX13" s="393"/>
      <c r="CY13" s="393"/>
      <c r="CZ13" s="393"/>
      <c r="DA13" s="394"/>
      <c r="DB13" s="392">
        <v>5.6</v>
      </c>
      <c r="DC13" s="393"/>
      <c r="DD13" s="393"/>
      <c r="DE13" s="393"/>
      <c r="DF13" s="393"/>
      <c r="DG13" s="393"/>
      <c r="DH13" s="393"/>
      <c r="DI13" s="394"/>
    </row>
    <row r="14" spans="1:119" ht="18.75" customHeight="1" thickBot="1" x14ac:dyDescent="0.25">
      <c r="A14" s="178"/>
      <c r="B14" s="531"/>
      <c r="C14" s="532"/>
      <c r="D14" s="532"/>
      <c r="E14" s="532"/>
      <c r="F14" s="532"/>
      <c r="G14" s="532"/>
      <c r="H14" s="532"/>
      <c r="I14" s="532"/>
      <c r="J14" s="532"/>
      <c r="K14" s="533"/>
      <c r="L14" s="505" t="s">
        <v>146</v>
      </c>
      <c r="M14" s="549"/>
      <c r="N14" s="549"/>
      <c r="O14" s="549"/>
      <c r="P14" s="549"/>
      <c r="Q14" s="550"/>
      <c r="R14" s="515">
        <v>7694</v>
      </c>
      <c r="S14" s="516"/>
      <c r="T14" s="516"/>
      <c r="U14" s="516"/>
      <c r="V14" s="517"/>
      <c r="W14" s="518"/>
      <c r="X14" s="448"/>
      <c r="Y14" s="448"/>
      <c r="Z14" s="448"/>
      <c r="AA14" s="448"/>
      <c r="AB14" s="449"/>
      <c r="AC14" s="508">
        <v>24.6</v>
      </c>
      <c r="AD14" s="509"/>
      <c r="AE14" s="509"/>
      <c r="AF14" s="509"/>
      <c r="AG14" s="510"/>
      <c r="AH14" s="508">
        <v>27.1</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147</v>
      </c>
      <c r="CE14" s="429"/>
      <c r="CF14" s="429"/>
      <c r="CG14" s="429"/>
      <c r="CH14" s="429"/>
      <c r="CI14" s="429"/>
      <c r="CJ14" s="429"/>
      <c r="CK14" s="429"/>
      <c r="CL14" s="429"/>
      <c r="CM14" s="429"/>
      <c r="CN14" s="429"/>
      <c r="CO14" s="429"/>
      <c r="CP14" s="429"/>
      <c r="CQ14" s="429"/>
      <c r="CR14" s="429"/>
      <c r="CS14" s="430"/>
      <c r="CT14" s="519" t="s">
        <v>138</v>
      </c>
      <c r="CU14" s="520"/>
      <c r="CV14" s="520"/>
      <c r="CW14" s="520"/>
      <c r="CX14" s="520"/>
      <c r="CY14" s="520"/>
      <c r="CZ14" s="520"/>
      <c r="DA14" s="521"/>
      <c r="DB14" s="519">
        <v>13.6</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12" t="s">
        <v>140</v>
      </c>
      <c r="N15" s="513"/>
      <c r="O15" s="513"/>
      <c r="P15" s="513"/>
      <c r="Q15" s="514"/>
      <c r="R15" s="515">
        <v>7652</v>
      </c>
      <c r="S15" s="516"/>
      <c r="T15" s="516"/>
      <c r="U15" s="516"/>
      <c r="V15" s="517"/>
      <c r="W15" s="503" t="s">
        <v>148</v>
      </c>
      <c r="X15" s="445"/>
      <c r="Y15" s="445"/>
      <c r="Z15" s="445"/>
      <c r="AA15" s="445"/>
      <c r="AB15" s="446"/>
      <c r="AC15" s="398">
        <v>488</v>
      </c>
      <c r="AD15" s="399"/>
      <c r="AE15" s="399"/>
      <c r="AF15" s="399"/>
      <c r="AG15" s="400"/>
      <c r="AH15" s="398">
        <v>578</v>
      </c>
      <c r="AI15" s="399"/>
      <c r="AJ15" s="399"/>
      <c r="AK15" s="399"/>
      <c r="AL15" s="401"/>
      <c r="AM15" s="481"/>
      <c r="AN15" s="396"/>
      <c r="AO15" s="396"/>
      <c r="AP15" s="396"/>
      <c r="AQ15" s="396"/>
      <c r="AR15" s="396"/>
      <c r="AS15" s="396"/>
      <c r="AT15" s="397"/>
      <c r="AU15" s="469"/>
      <c r="AV15" s="470"/>
      <c r="AW15" s="470"/>
      <c r="AX15" s="470"/>
      <c r="AY15" s="414" t="s">
        <v>149</v>
      </c>
      <c r="AZ15" s="415"/>
      <c r="BA15" s="415"/>
      <c r="BB15" s="415"/>
      <c r="BC15" s="415"/>
      <c r="BD15" s="415"/>
      <c r="BE15" s="415"/>
      <c r="BF15" s="415"/>
      <c r="BG15" s="415"/>
      <c r="BH15" s="415"/>
      <c r="BI15" s="415"/>
      <c r="BJ15" s="415"/>
      <c r="BK15" s="415"/>
      <c r="BL15" s="415"/>
      <c r="BM15" s="416"/>
      <c r="BN15" s="417">
        <v>726652</v>
      </c>
      <c r="BO15" s="418"/>
      <c r="BP15" s="418"/>
      <c r="BQ15" s="418"/>
      <c r="BR15" s="418"/>
      <c r="BS15" s="418"/>
      <c r="BT15" s="418"/>
      <c r="BU15" s="419"/>
      <c r="BV15" s="417">
        <v>744167</v>
      </c>
      <c r="BW15" s="418"/>
      <c r="BX15" s="418"/>
      <c r="BY15" s="418"/>
      <c r="BZ15" s="418"/>
      <c r="CA15" s="418"/>
      <c r="CB15" s="418"/>
      <c r="CC15" s="419"/>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505" t="s">
        <v>151</v>
      </c>
      <c r="M16" s="506"/>
      <c r="N16" s="506"/>
      <c r="O16" s="506"/>
      <c r="P16" s="506"/>
      <c r="Q16" s="507"/>
      <c r="R16" s="500" t="s">
        <v>152</v>
      </c>
      <c r="S16" s="501"/>
      <c r="T16" s="501"/>
      <c r="U16" s="501"/>
      <c r="V16" s="502"/>
      <c r="W16" s="518"/>
      <c r="X16" s="448"/>
      <c r="Y16" s="448"/>
      <c r="Z16" s="448"/>
      <c r="AA16" s="448"/>
      <c r="AB16" s="449"/>
      <c r="AC16" s="508">
        <v>14.4</v>
      </c>
      <c r="AD16" s="509"/>
      <c r="AE16" s="509"/>
      <c r="AF16" s="509"/>
      <c r="AG16" s="510"/>
      <c r="AH16" s="508">
        <v>14.8</v>
      </c>
      <c r="AI16" s="509"/>
      <c r="AJ16" s="509"/>
      <c r="AK16" s="509"/>
      <c r="AL16" s="511"/>
      <c r="AM16" s="481"/>
      <c r="AN16" s="396"/>
      <c r="AO16" s="396"/>
      <c r="AP16" s="396"/>
      <c r="AQ16" s="396"/>
      <c r="AR16" s="396"/>
      <c r="AS16" s="396"/>
      <c r="AT16" s="397"/>
      <c r="AU16" s="469"/>
      <c r="AV16" s="470"/>
      <c r="AW16" s="470"/>
      <c r="AX16" s="470"/>
      <c r="AY16" s="402" t="s">
        <v>153</v>
      </c>
      <c r="AZ16" s="403"/>
      <c r="BA16" s="403"/>
      <c r="BB16" s="403"/>
      <c r="BC16" s="403"/>
      <c r="BD16" s="403"/>
      <c r="BE16" s="403"/>
      <c r="BF16" s="403"/>
      <c r="BG16" s="403"/>
      <c r="BH16" s="403"/>
      <c r="BI16" s="403"/>
      <c r="BJ16" s="403"/>
      <c r="BK16" s="403"/>
      <c r="BL16" s="403"/>
      <c r="BM16" s="404"/>
      <c r="BN16" s="422">
        <v>3918877</v>
      </c>
      <c r="BO16" s="423"/>
      <c r="BP16" s="423"/>
      <c r="BQ16" s="423"/>
      <c r="BR16" s="423"/>
      <c r="BS16" s="423"/>
      <c r="BT16" s="423"/>
      <c r="BU16" s="424"/>
      <c r="BV16" s="422">
        <v>3655791</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8"/>
      <c r="B17" s="534"/>
      <c r="C17" s="535"/>
      <c r="D17" s="535"/>
      <c r="E17" s="535"/>
      <c r="F17" s="535"/>
      <c r="G17" s="535"/>
      <c r="H17" s="535"/>
      <c r="I17" s="535"/>
      <c r="J17" s="535"/>
      <c r="K17" s="536"/>
      <c r="L17" s="192"/>
      <c r="M17" s="497" t="s">
        <v>154</v>
      </c>
      <c r="N17" s="498"/>
      <c r="O17" s="498"/>
      <c r="P17" s="498"/>
      <c r="Q17" s="499"/>
      <c r="R17" s="500" t="s">
        <v>155</v>
      </c>
      <c r="S17" s="501"/>
      <c r="T17" s="501"/>
      <c r="U17" s="501"/>
      <c r="V17" s="502"/>
      <c r="W17" s="503" t="s">
        <v>156</v>
      </c>
      <c r="X17" s="445"/>
      <c r="Y17" s="445"/>
      <c r="Z17" s="445"/>
      <c r="AA17" s="445"/>
      <c r="AB17" s="446"/>
      <c r="AC17" s="398">
        <v>2069</v>
      </c>
      <c r="AD17" s="399"/>
      <c r="AE17" s="399"/>
      <c r="AF17" s="399"/>
      <c r="AG17" s="400"/>
      <c r="AH17" s="398">
        <v>2268</v>
      </c>
      <c r="AI17" s="399"/>
      <c r="AJ17" s="399"/>
      <c r="AK17" s="399"/>
      <c r="AL17" s="401"/>
      <c r="AM17" s="481"/>
      <c r="AN17" s="396"/>
      <c r="AO17" s="396"/>
      <c r="AP17" s="396"/>
      <c r="AQ17" s="396"/>
      <c r="AR17" s="396"/>
      <c r="AS17" s="396"/>
      <c r="AT17" s="397"/>
      <c r="AU17" s="469"/>
      <c r="AV17" s="470"/>
      <c r="AW17" s="470"/>
      <c r="AX17" s="470"/>
      <c r="AY17" s="402" t="s">
        <v>157</v>
      </c>
      <c r="AZ17" s="403"/>
      <c r="BA17" s="403"/>
      <c r="BB17" s="403"/>
      <c r="BC17" s="403"/>
      <c r="BD17" s="403"/>
      <c r="BE17" s="403"/>
      <c r="BF17" s="403"/>
      <c r="BG17" s="403"/>
      <c r="BH17" s="403"/>
      <c r="BI17" s="403"/>
      <c r="BJ17" s="403"/>
      <c r="BK17" s="403"/>
      <c r="BL17" s="403"/>
      <c r="BM17" s="404"/>
      <c r="BN17" s="422">
        <v>903955</v>
      </c>
      <c r="BO17" s="423"/>
      <c r="BP17" s="423"/>
      <c r="BQ17" s="423"/>
      <c r="BR17" s="423"/>
      <c r="BS17" s="423"/>
      <c r="BT17" s="423"/>
      <c r="BU17" s="424"/>
      <c r="BV17" s="422">
        <v>924804</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8"/>
      <c r="B18" s="474" t="s">
        <v>158</v>
      </c>
      <c r="C18" s="475"/>
      <c r="D18" s="475"/>
      <c r="E18" s="476"/>
      <c r="F18" s="476"/>
      <c r="G18" s="476"/>
      <c r="H18" s="476"/>
      <c r="I18" s="476"/>
      <c r="J18" s="476"/>
      <c r="K18" s="476"/>
      <c r="L18" s="477">
        <v>63.65</v>
      </c>
      <c r="M18" s="477"/>
      <c r="N18" s="477"/>
      <c r="O18" s="477"/>
      <c r="P18" s="477"/>
      <c r="Q18" s="477"/>
      <c r="R18" s="478"/>
      <c r="S18" s="478"/>
      <c r="T18" s="478"/>
      <c r="U18" s="478"/>
      <c r="V18" s="479"/>
      <c r="W18" s="493"/>
      <c r="X18" s="494"/>
      <c r="Y18" s="494"/>
      <c r="Z18" s="494"/>
      <c r="AA18" s="494"/>
      <c r="AB18" s="504"/>
      <c r="AC18" s="386">
        <v>61</v>
      </c>
      <c r="AD18" s="387"/>
      <c r="AE18" s="387"/>
      <c r="AF18" s="387"/>
      <c r="AG18" s="480"/>
      <c r="AH18" s="386">
        <v>58.1</v>
      </c>
      <c r="AI18" s="387"/>
      <c r="AJ18" s="387"/>
      <c r="AK18" s="387"/>
      <c r="AL18" s="388"/>
      <c r="AM18" s="481"/>
      <c r="AN18" s="396"/>
      <c r="AO18" s="396"/>
      <c r="AP18" s="396"/>
      <c r="AQ18" s="396"/>
      <c r="AR18" s="396"/>
      <c r="AS18" s="396"/>
      <c r="AT18" s="397"/>
      <c r="AU18" s="469"/>
      <c r="AV18" s="470"/>
      <c r="AW18" s="470"/>
      <c r="AX18" s="470"/>
      <c r="AY18" s="402" t="s">
        <v>159</v>
      </c>
      <c r="AZ18" s="403"/>
      <c r="BA18" s="403"/>
      <c r="BB18" s="403"/>
      <c r="BC18" s="403"/>
      <c r="BD18" s="403"/>
      <c r="BE18" s="403"/>
      <c r="BF18" s="403"/>
      <c r="BG18" s="403"/>
      <c r="BH18" s="403"/>
      <c r="BI18" s="403"/>
      <c r="BJ18" s="403"/>
      <c r="BK18" s="403"/>
      <c r="BL18" s="403"/>
      <c r="BM18" s="404"/>
      <c r="BN18" s="422">
        <v>3583991</v>
      </c>
      <c r="BO18" s="423"/>
      <c r="BP18" s="423"/>
      <c r="BQ18" s="423"/>
      <c r="BR18" s="423"/>
      <c r="BS18" s="423"/>
      <c r="BT18" s="423"/>
      <c r="BU18" s="424"/>
      <c r="BV18" s="422">
        <v>3655237</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8"/>
      <c r="B19" s="474" t="s">
        <v>160</v>
      </c>
      <c r="C19" s="475"/>
      <c r="D19" s="475"/>
      <c r="E19" s="476"/>
      <c r="F19" s="476"/>
      <c r="G19" s="476"/>
      <c r="H19" s="476"/>
      <c r="I19" s="476"/>
      <c r="J19" s="476"/>
      <c r="K19" s="476"/>
      <c r="L19" s="482">
        <v>113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161</v>
      </c>
      <c r="AZ19" s="403"/>
      <c r="BA19" s="403"/>
      <c r="BB19" s="403"/>
      <c r="BC19" s="403"/>
      <c r="BD19" s="403"/>
      <c r="BE19" s="403"/>
      <c r="BF19" s="403"/>
      <c r="BG19" s="403"/>
      <c r="BH19" s="403"/>
      <c r="BI19" s="403"/>
      <c r="BJ19" s="403"/>
      <c r="BK19" s="403"/>
      <c r="BL19" s="403"/>
      <c r="BM19" s="404"/>
      <c r="BN19" s="422">
        <v>6219172</v>
      </c>
      <c r="BO19" s="423"/>
      <c r="BP19" s="423"/>
      <c r="BQ19" s="423"/>
      <c r="BR19" s="423"/>
      <c r="BS19" s="423"/>
      <c r="BT19" s="423"/>
      <c r="BU19" s="424"/>
      <c r="BV19" s="422">
        <v>5233628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8"/>
      <c r="B20" s="474" t="s">
        <v>162</v>
      </c>
      <c r="C20" s="475"/>
      <c r="D20" s="475"/>
      <c r="E20" s="476"/>
      <c r="F20" s="476"/>
      <c r="G20" s="476"/>
      <c r="H20" s="476"/>
      <c r="I20" s="476"/>
      <c r="J20" s="476"/>
      <c r="K20" s="476"/>
      <c r="L20" s="482">
        <v>3338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8"/>
      <c r="B21" s="471" t="s">
        <v>163</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2">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456" t="s">
        <v>167</v>
      </c>
      <c r="X22" s="436"/>
      <c r="Y22" s="437"/>
      <c r="Z22" s="444" t="s">
        <v>1</v>
      </c>
      <c r="AA22" s="445"/>
      <c r="AB22" s="445"/>
      <c r="AC22" s="445"/>
      <c r="AD22" s="445"/>
      <c r="AE22" s="445"/>
      <c r="AF22" s="445"/>
      <c r="AG22" s="446"/>
      <c r="AH22" s="461" t="s">
        <v>168</v>
      </c>
      <c r="AI22" s="445"/>
      <c r="AJ22" s="445"/>
      <c r="AK22" s="445"/>
      <c r="AL22" s="446"/>
      <c r="AM22" s="461" t="s">
        <v>169</v>
      </c>
      <c r="AN22" s="462"/>
      <c r="AO22" s="462"/>
      <c r="AP22" s="462"/>
      <c r="AQ22" s="462"/>
      <c r="AR22" s="463"/>
      <c r="AS22" s="450" t="s">
        <v>166</v>
      </c>
      <c r="AT22" s="451"/>
      <c r="AU22" s="451"/>
      <c r="AV22" s="451"/>
      <c r="AW22" s="451"/>
      <c r="AX22" s="467"/>
      <c r="AY22" s="414" t="s">
        <v>170</v>
      </c>
      <c r="AZ22" s="415"/>
      <c r="BA22" s="415"/>
      <c r="BB22" s="415"/>
      <c r="BC22" s="415"/>
      <c r="BD22" s="415"/>
      <c r="BE22" s="415"/>
      <c r="BF22" s="415"/>
      <c r="BG22" s="415"/>
      <c r="BH22" s="415"/>
      <c r="BI22" s="415"/>
      <c r="BJ22" s="415"/>
      <c r="BK22" s="415"/>
      <c r="BL22" s="415"/>
      <c r="BM22" s="416"/>
      <c r="BN22" s="417">
        <v>6230552</v>
      </c>
      <c r="BO22" s="418"/>
      <c r="BP22" s="418"/>
      <c r="BQ22" s="418"/>
      <c r="BR22" s="418"/>
      <c r="BS22" s="418"/>
      <c r="BT22" s="418"/>
      <c r="BU22" s="419"/>
      <c r="BV22" s="417">
        <v>6345670</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171</v>
      </c>
      <c r="AZ23" s="403"/>
      <c r="BA23" s="403"/>
      <c r="BB23" s="403"/>
      <c r="BC23" s="403"/>
      <c r="BD23" s="403"/>
      <c r="BE23" s="403"/>
      <c r="BF23" s="403"/>
      <c r="BG23" s="403"/>
      <c r="BH23" s="403"/>
      <c r="BI23" s="403"/>
      <c r="BJ23" s="403"/>
      <c r="BK23" s="403"/>
      <c r="BL23" s="403"/>
      <c r="BM23" s="404"/>
      <c r="BN23" s="422">
        <v>5548289</v>
      </c>
      <c r="BO23" s="423"/>
      <c r="BP23" s="423"/>
      <c r="BQ23" s="423"/>
      <c r="BR23" s="423"/>
      <c r="BS23" s="423"/>
      <c r="BT23" s="423"/>
      <c r="BU23" s="424"/>
      <c r="BV23" s="422">
        <v>5592486</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8"/>
      <c r="B24" s="438"/>
      <c r="C24" s="439"/>
      <c r="D24" s="440"/>
      <c r="E24" s="395" t="s">
        <v>172</v>
      </c>
      <c r="F24" s="396"/>
      <c r="G24" s="396"/>
      <c r="H24" s="396"/>
      <c r="I24" s="396"/>
      <c r="J24" s="396"/>
      <c r="K24" s="397"/>
      <c r="L24" s="398">
        <v>1</v>
      </c>
      <c r="M24" s="399"/>
      <c r="N24" s="399"/>
      <c r="O24" s="399"/>
      <c r="P24" s="400"/>
      <c r="Q24" s="398">
        <v>7080</v>
      </c>
      <c r="R24" s="399"/>
      <c r="S24" s="399"/>
      <c r="T24" s="399"/>
      <c r="U24" s="399"/>
      <c r="V24" s="400"/>
      <c r="W24" s="457"/>
      <c r="X24" s="439"/>
      <c r="Y24" s="440"/>
      <c r="Z24" s="395" t="s">
        <v>173</v>
      </c>
      <c r="AA24" s="396"/>
      <c r="AB24" s="396"/>
      <c r="AC24" s="396"/>
      <c r="AD24" s="396"/>
      <c r="AE24" s="396"/>
      <c r="AF24" s="396"/>
      <c r="AG24" s="397"/>
      <c r="AH24" s="398">
        <v>166</v>
      </c>
      <c r="AI24" s="399"/>
      <c r="AJ24" s="399"/>
      <c r="AK24" s="399"/>
      <c r="AL24" s="400"/>
      <c r="AM24" s="398">
        <v>491692</v>
      </c>
      <c r="AN24" s="399"/>
      <c r="AO24" s="399"/>
      <c r="AP24" s="399"/>
      <c r="AQ24" s="399"/>
      <c r="AR24" s="400"/>
      <c r="AS24" s="398">
        <v>2962</v>
      </c>
      <c r="AT24" s="399"/>
      <c r="AU24" s="399"/>
      <c r="AV24" s="399"/>
      <c r="AW24" s="399"/>
      <c r="AX24" s="401"/>
      <c r="AY24" s="389" t="s">
        <v>174</v>
      </c>
      <c r="AZ24" s="390"/>
      <c r="BA24" s="390"/>
      <c r="BB24" s="390"/>
      <c r="BC24" s="390"/>
      <c r="BD24" s="390"/>
      <c r="BE24" s="390"/>
      <c r="BF24" s="390"/>
      <c r="BG24" s="390"/>
      <c r="BH24" s="390"/>
      <c r="BI24" s="390"/>
      <c r="BJ24" s="390"/>
      <c r="BK24" s="390"/>
      <c r="BL24" s="390"/>
      <c r="BM24" s="391"/>
      <c r="BN24" s="422">
        <v>4020226</v>
      </c>
      <c r="BO24" s="423"/>
      <c r="BP24" s="423"/>
      <c r="BQ24" s="423"/>
      <c r="BR24" s="423"/>
      <c r="BS24" s="423"/>
      <c r="BT24" s="423"/>
      <c r="BU24" s="424"/>
      <c r="BV24" s="422">
        <v>4041522</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8"/>
      <c r="B25" s="438"/>
      <c r="C25" s="439"/>
      <c r="D25" s="440"/>
      <c r="E25" s="395" t="s">
        <v>175</v>
      </c>
      <c r="F25" s="396"/>
      <c r="G25" s="396"/>
      <c r="H25" s="396"/>
      <c r="I25" s="396"/>
      <c r="J25" s="396"/>
      <c r="K25" s="397"/>
      <c r="L25" s="398">
        <v>1</v>
      </c>
      <c r="M25" s="399"/>
      <c r="N25" s="399"/>
      <c r="O25" s="399"/>
      <c r="P25" s="400"/>
      <c r="Q25" s="398">
        <v>5790</v>
      </c>
      <c r="R25" s="399"/>
      <c r="S25" s="399"/>
      <c r="T25" s="399"/>
      <c r="U25" s="399"/>
      <c r="V25" s="400"/>
      <c r="W25" s="457"/>
      <c r="X25" s="439"/>
      <c r="Y25" s="440"/>
      <c r="Z25" s="395" t="s">
        <v>176</v>
      </c>
      <c r="AA25" s="396"/>
      <c r="AB25" s="396"/>
      <c r="AC25" s="396"/>
      <c r="AD25" s="396"/>
      <c r="AE25" s="396"/>
      <c r="AF25" s="396"/>
      <c r="AG25" s="397"/>
      <c r="AH25" s="398">
        <v>31</v>
      </c>
      <c r="AI25" s="399"/>
      <c r="AJ25" s="399"/>
      <c r="AK25" s="399"/>
      <c r="AL25" s="400"/>
      <c r="AM25" s="398">
        <v>94116</v>
      </c>
      <c r="AN25" s="399"/>
      <c r="AO25" s="399"/>
      <c r="AP25" s="399"/>
      <c r="AQ25" s="399"/>
      <c r="AR25" s="400"/>
      <c r="AS25" s="398">
        <v>3036</v>
      </c>
      <c r="AT25" s="399"/>
      <c r="AU25" s="399"/>
      <c r="AV25" s="399"/>
      <c r="AW25" s="399"/>
      <c r="AX25" s="401"/>
      <c r="AY25" s="414" t="s">
        <v>177</v>
      </c>
      <c r="AZ25" s="415"/>
      <c r="BA25" s="415"/>
      <c r="BB25" s="415"/>
      <c r="BC25" s="415"/>
      <c r="BD25" s="415"/>
      <c r="BE25" s="415"/>
      <c r="BF25" s="415"/>
      <c r="BG25" s="415"/>
      <c r="BH25" s="415"/>
      <c r="BI25" s="415"/>
      <c r="BJ25" s="415"/>
      <c r="BK25" s="415"/>
      <c r="BL25" s="415"/>
      <c r="BM25" s="416"/>
      <c r="BN25" s="417">
        <v>35300</v>
      </c>
      <c r="BO25" s="418"/>
      <c r="BP25" s="418"/>
      <c r="BQ25" s="418"/>
      <c r="BR25" s="418"/>
      <c r="BS25" s="418"/>
      <c r="BT25" s="418"/>
      <c r="BU25" s="419"/>
      <c r="BV25" s="417">
        <v>459174</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8"/>
      <c r="B26" s="438"/>
      <c r="C26" s="439"/>
      <c r="D26" s="440"/>
      <c r="E26" s="395" t="s">
        <v>178</v>
      </c>
      <c r="F26" s="396"/>
      <c r="G26" s="396"/>
      <c r="H26" s="396"/>
      <c r="I26" s="396"/>
      <c r="J26" s="396"/>
      <c r="K26" s="397"/>
      <c r="L26" s="398">
        <v>1</v>
      </c>
      <c r="M26" s="399"/>
      <c r="N26" s="399"/>
      <c r="O26" s="399"/>
      <c r="P26" s="400"/>
      <c r="Q26" s="398">
        <v>5370</v>
      </c>
      <c r="R26" s="399"/>
      <c r="S26" s="399"/>
      <c r="T26" s="399"/>
      <c r="U26" s="399"/>
      <c r="V26" s="400"/>
      <c r="W26" s="457"/>
      <c r="X26" s="439"/>
      <c r="Y26" s="440"/>
      <c r="Z26" s="395" t="s">
        <v>179</v>
      </c>
      <c r="AA26" s="433"/>
      <c r="AB26" s="433"/>
      <c r="AC26" s="433"/>
      <c r="AD26" s="433"/>
      <c r="AE26" s="433"/>
      <c r="AF26" s="433"/>
      <c r="AG26" s="434"/>
      <c r="AH26" s="398">
        <v>6</v>
      </c>
      <c r="AI26" s="399"/>
      <c r="AJ26" s="399"/>
      <c r="AK26" s="399"/>
      <c r="AL26" s="400"/>
      <c r="AM26" s="398">
        <v>18102</v>
      </c>
      <c r="AN26" s="399"/>
      <c r="AO26" s="399"/>
      <c r="AP26" s="399"/>
      <c r="AQ26" s="399"/>
      <c r="AR26" s="400"/>
      <c r="AS26" s="398">
        <v>3017</v>
      </c>
      <c r="AT26" s="399"/>
      <c r="AU26" s="399"/>
      <c r="AV26" s="399"/>
      <c r="AW26" s="399"/>
      <c r="AX26" s="401"/>
      <c r="AY26" s="431" t="s">
        <v>180</v>
      </c>
      <c r="AZ26" s="376"/>
      <c r="BA26" s="376"/>
      <c r="BB26" s="376"/>
      <c r="BC26" s="376"/>
      <c r="BD26" s="376"/>
      <c r="BE26" s="376"/>
      <c r="BF26" s="376"/>
      <c r="BG26" s="376"/>
      <c r="BH26" s="376"/>
      <c r="BI26" s="376"/>
      <c r="BJ26" s="376"/>
      <c r="BK26" s="376"/>
      <c r="BL26" s="376"/>
      <c r="BM26" s="432"/>
      <c r="BN26" s="422" t="s">
        <v>138</v>
      </c>
      <c r="BO26" s="423"/>
      <c r="BP26" s="423"/>
      <c r="BQ26" s="423"/>
      <c r="BR26" s="423"/>
      <c r="BS26" s="423"/>
      <c r="BT26" s="423"/>
      <c r="BU26" s="424"/>
      <c r="BV26" s="422" t="s">
        <v>129</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8"/>
      <c r="B27" s="438"/>
      <c r="C27" s="439"/>
      <c r="D27" s="440"/>
      <c r="E27" s="395" t="s">
        <v>181</v>
      </c>
      <c r="F27" s="396"/>
      <c r="G27" s="396"/>
      <c r="H27" s="396"/>
      <c r="I27" s="396"/>
      <c r="J27" s="396"/>
      <c r="K27" s="397"/>
      <c r="L27" s="398">
        <v>1</v>
      </c>
      <c r="M27" s="399"/>
      <c r="N27" s="399"/>
      <c r="O27" s="399"/>
      <c r="P27" s="400"/>
      <c r="Q27" s="398">
        <v>2640</v>
      </c>
      <c r="R27" s="399"/>
      <c r="S27" s="399"/>
      <c r="T27" s="399"/>
      <c r="U27" s="399"/>
      <c r="V27" s="400"/>
      <c r="W27" s="457"/>
      <c r="X27" s="439"/>
      <c r="Y27" s="440"/>
      <c r="Z27" s="395" t="s">
        <v>182</v>
      </c>
      <c r="AA27" s="396"/>
      <c r="AB27" s="396"/>
      <c r="AC27" s="396"/>
      <c r="AD27" s="396"/>
      <c r="AE27" s="396"/>
      <c r="AF27" s="396"/>
      <c r="AG27" s="397"/>
      <c r="AH27" s="398">
        <v>5</v>
      </c>
      <c r="AI27" s="399"/>
      <c r="AJ27" s="399"/>
      <c r="AK27" s="399"/>
      <c r="AL27" s="400"/>
      <c r="AM27" s="398">
        <v>16174</v>
      </c>
      <c r="AN27" s="399"/>
      <c r="AO27" s="399"/>
      <c r="AP27" s="399"/>
      <c r="AQ27" s="399"/>
      <c r="AR27" s="400"/>
      <c r="AS27" s="398">
        <v>3235</v>
      </c>
      <c r="AT27" s="399"/>
      <c r="AU27" s="399"/>
      <c r="AV27" s="399"/>
      <c r="AW27" s="399"/>
      <c r="AX27" s="401"/>
      <c r="AY27" s="428" t="s">
        <v>183</v>
      </c>
      <c r="AZ27" s="429"/>
      <c r="BA27" s="429"/>
      <c r="BB27" s="429"/>
      <c r="BC27" s="429"/>
      <c r="BD27" s="429"/>
      <c r="BE27" s="429"/>
      <c r="BF27" s="429"/>
      <c r="BG27" s="429"/>
      <c r="BH27" s="429"/>
      <c r="BI27" s="429"/>
      <c r="BJ27" s="429"/>
      <c r="BK27" s="429"/>
      <c r="BL27" s="429"/>
      <c r="BM27" s="430"/>
      <c r="BN27" s="425">
        <v>183056</v>
      </c>
      <c r="BO27" s="426"/>
      <c r="BP27" s="426"/>
      <c r="BQ27" s="426"/>
      <c r="BR27" s="426"/>
      <c r="BS27" s="426"/>
      <c r="BT27" s="426"/>
      <c r="BU27" s="427"/>
      <c r="BV27" s="425">
        <v>182991</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8"/>
      <c r="B28" s="438"/>
      <c r="C28" s="439"/>
      <c r="D28" s="440"/>
      <c r="E28" s="395" t="s">
        <v>184</v>
      </c>
      <c r="F28" s="396"/>
      <c r="G28" s="396"/>
      <c r="H28" s="396"/>
      <c r="I28" s="396"/>
      <c r="J28" s="396"/>
      <c r="K28" s="397"/>
      <c r="L28" s="398">
        <v>1</v>
      </c>
      <c r="M28" s="399"/>
      <c r="N28" s="399"/>
      <c r="O28" s="399"/>
      <c r="P28" s="400"/>
      <c r="Q28" s="398">
        <v>2190</v>
      </c>
      <c r="R28" s="399"/>
      <c r="S28" s="399"/>
      <c r="T28" s="399"/>
      <c r="U28" s="399"/>
      <c r="V28" s="400"/>
      <c r="W28" s="457"/>
      <c r="X28" s="439"/>
      <c r="Y28" s="440"/>
      <c r="Z28" s="395" t="s">
        <v>185</v>
      </c>
      <c r="AA28" s="396"/>
      <c r="AB28" s="396"/>
      <c r="AC28" s="396"/>
      <c r="AD28" s="396"/>
      <c r="AE28" s="396"/>
      <c r="AF28" s="396"/>
      <c r="AG28" s="397"/>
      <c r="AH28" s="398" t="s">
        <v>129</v>
      </c>
      <c r="AI28" s="399"/>
      <c r="AJ28" s="399"/>
      <c r="AK28" s="399"/>
      <c r="AL28" s="400"/>
      <c r="AM28" s="398" t="s">
        <v>138</v>
      </c>
      <c r="AN28" s="399"/>
      <c r="AO28" s="399"/>
      <c r="AP28" s="399"/>
      <c r="AQ28" s="399"/>
      <c r="AR28" s="400"/>
      <c r="AS28" s="398" t="s">
        <v>129</v>
      </c>
      <c r="AT28" s="399"/>
      <c r="AU28" s="399"/>
      <c r="AV28" s="399"/>
      <c r="AW28" s="399"/>
      <c r="AX28" s="401"/>
      <c r="AY28" s="405" t="s">
        <v>186</v>
      </c>
      <c r="AZ28" s="406"/>
      <c r="BA28" s="406"/>
      <c r="BB28" s="407"/>
      <c r="BC28" s="414" t="s">
        <v>48</v>
      </c>
      <c r="BD28" s="415"/>
      <c r="BE28" s="415"/>
      <c r="BF28" s="415"/>
      <c r="BG28" s="415"/>
      <c r="BH28" s="415"/>
      <c r="BI28" s="415"/>
      <c r="BJ28" s="415"/>
      <c r="BK28" s="415"/>
      <c r="BL28" s="415"/>
      <c r="BM28" s="416"/>
      <c r="BN28" s="417">
        <v>2654699</v>
      </c>
      <c r="BO28" s="418"/>
      <c r="BP28" s="418"/>
      <c r="BQ28" s="418"/>
      <c r="BR28" s="418"/>
      <c r="BS28" s="418"/>
      <c r="BT28" s="418"/>
      <c r="BU28" s="419"/>
      <c r="BV28" s="417">
        <v>1677965</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8"/>
      <c r="B29" s="438"/>
      <c r="C29" s="439"/>
      <c r="D29" s="440"/>
      <c r="E29" s="395" t="s">
        <v>187</v>
      </c>
      <c r="F29" s="396"/>
      <c r="G29" s="396"/>
      <c r="H29" s="396"/>
      <c r="I29" s="396"/>
      <c r="J29" s="396"/>
      <c r="K29" s="397"/>
      <c r="L29" s="398">
        <v>12</v>
      </c>
      <c r="M29" s="399"/>
      <c r="N29" s="399"/>
      <c r="O29" s="399"/>
      <c r="P29" s="400"/>
      <c r="Q29" s="398">
        <v>2030</v>
      </c>
      <c r="R29" s="399"/>
      <c r="S29" s="399"/>
      <c r="T29" s="399"/>
      <c r="U29" s="399"/>
      <c r="V29" s="400"/>
      <c r="W29" s="458"/>
      <c r="X29" s="459"/>
      <c r="Y29" s="460"/>
      <c r="Z29" s="395" t="s">
        <v>188</v>
      </c>
      <c r="AA29" s="396"/>
      <c r="AB29" s="396"/>
      <c r="AC29" s="396"/>
      <c r="AD29" s="396"/>
      <c r="AE29" s="396"/>
      <c r="AF29" s="396"/>
      <c r="AG29" s="397"/>
      <c r="AH29" s="398">
        <v>171</v>
      </c>
      <c r="AI29" s="399"/>
      <c r="AJ29" s="399"/>
      <c r="AK29" s="399"/>
      <c r="AL29" s="400"/>
      <c r="AM29" s="398">
        <v>507866</v>
      </c>
      <c r="AN29" s="399"/>
      <c r="AO29" s="399"/>
      <c r="AP29" s="399"/>
      <c r="AQ29" s="399"/>
      <c r="AR29" s="400"/>
      <c r="AS29" s="398">
        <v>2970</v>
      </c>
      <c r="AT29" s="399"/>
      <c r="AU29" s="399"/>
      <c r="AV29" s="399"/>
      <c r="AW29" s="399"/>
      <c r="AX29" s="401"/>
      <c r="AY29" s="408"/>
      <c r="AZ29" s="409"/>
      <c r="BA29" s="409"/>
      <c r="BB29" s="410"/>
      <c r="BC29" s="402" t="s">
        <v>189</v>
      </c>
      <c r="BD29" s="403"/>
      <c r="BE29" s="403"/>
      <c r="BF29" s="403"/>
      <c r="BG29" s="403"/>
      <c r="BH29" s="403"/>
      <c r="BI29" s="403"/>
      <c r="BJ29" s="403"/>
      <c r="BK29" s="403"/>
      <c r="BL29" s="403"/>
      <c r="BM29" s="404"/>
      <c r="BN29" s="422">
        <v>59691</v>
      </c>
      <c r="BO29" s="423"/>
      <c r="BP29" s="423"/>
      <c r="BQ29" s="423"/>
      <c r="BR29" s="423"/>
      <c r="BS29" s="423"/>
      <c r="BT29" s="423"/>
      <c r="BU29" s="424"/>
      <c r="BV29" s="422">
        <v>59680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190</v>
      </c>
      <c r="X30" s="384"/>
      <c r="Y30" s="384"/>
      <c r="Z30" s="384"/>
      <c r="AA30" s="384"/>
      <c r="AB30" s="384"/>
      <c r="AC30" s="384"/>
      <c r="AD30" s="384"/>
      <c r="AE30" s="384"/>
      <c r="AF30" s="384"/>
      <c r="AG30" s="385"/>
      <c r="AH30" s="386">
        <v>93.9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1830750</v>
      </c>
      <c r="BO30" s="426"/>
      <c r="BP30" s="426"/>
      <c r="BQ30" s="426"/>
      <c r="BR30" s="426"/>
      <c r="BS30" s="426"/>
      <c r="BT30" s="426"/>
      <c r="BU30" s="427"/>
      <c r="BV30" s="425">
        <v>1821846</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5" t="s">
        <v>191</v>
      </c>
      <c r="D32" s="375"/>
      <c r="E32" s="375"/>
      <c r="F32" s="375"/>
      <c r="G32" s="375"/>
      <c r="H32" s="375"/>
      <c r="I32" s="375"/>
      <c r="J32" s="375"/>
      <c r="K32" s="375"/>
      <c r="L32" s="375"/>
      <c r="M32" s="375"/>
      <c r="N32" s="375"/>
      <c r="O32" s="375"/>
      <c r="P32" s="375"/>
      <c r="Q32" s="375"/>
      <c r="R32" s="375"/>
      <c r="S32" s="375"/>
      <c r="U32" s="376" t="s">
        <v>192</v>
      </c>
      <c r="V32" s="376"/>
      <c r="W32" s="376"/>
      <c r="X32" s="376"/>
      <c r="Y32" s="376"/>
      <c r="Z32" s="376"/>
      <c r="AA32" s="376"/>
      <c r="AB32" s="376"/>
      <c r="AC32" s="376"/>
      <c r="AD32" s="376"/>
      <c r="AE32" s="376"/>
      <c r="AF32" s="376"/>
      <c r="AG32" s="376"/>
      <c r="AH32" s="376"/>
      <c r="AI32" s="376"/>
      <c r="AJ32" s="376"/>
      <c r="AK32" s="376"/>
      <c r="AM32" s="376" t="s">
        <v>193</v>
      </c>
      <c r="AN32" s="376"/>
      <c r="AO32" s="376"/>
      <c r="AP32" s="376"/>
      <c r="AQ32" s="376"/>
      <c r="AR32" s="376"/>
      <c r="AS32" s="376"/>
      <c r="AT32" s="376"/>
      <c r="AU32" s="376"/>
      <c r="AV32" s="376"/>
      <c r="AW32" s="376"/>
      <c r="AX32" s="376"/>
      <c r="AY32" s="376"/>
      <c r="AZ32" s="376"/>
      <c r="BA32" s="376"/>
      <c r="BB32" s="376"/>
      <c r="BC32" s="376"/>
      <c r="BE32" s="376" t="s">
        <v>194</v>
      </c>
      <c r="BF32" s="376"/>
      <c r="BG32" s="376"/>
      <c r="BH32" s="376"/>
      <c r="BI32" s="376"/>
      <c r="BJ32" s="376"/>
      <c r="BK32" s="376"/>
      <c r="BL32" s="376"/>
      <c r="BM32" s="376"/>
      <c r="BN32" s="376"/>
      <c r="BO32" s="376"/>
      <c r="BP32" s="376"/>
      <c r="BQ32" s="376"/>
      <c r="BR32" s="376"/>
      <c r="BS32" s="376"/>
      <c r="BT32" s="376"/>
      <c r="BU32" s="376"/>
      <c r="BW32" s="376" t="s">
        <v>195</v>
      </c>
      <c r="BX32" s="376"/>
      <c r="BY32" s="376"/>
      <c r="BZ32" s="376"/>
      <c r="CA32" s="376"/>
      <c r="CB32" s="376"/>
      <c r="CC32" s="376"/>
      <c r="CD32" s="376"/>
      <c r="CE32" s="376"/>
      <c r="CF32" s="376"/>
      <c r="CG32" s="376"/>
      <c r="CH32" s="376"/>
      <c r="CI32" s="376"/>
      <c r="CJ32" s="376"/>
      <c r="CK32" s="376"/>
      <c r="CL32" s="376"/>
      <c r="CM32" s="376"/>
      <c r="CO32" s="376" t="s">
        <v>196</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2">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198</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200</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沖縄県自治会館管理組合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沖縄県町村交通災害共済組合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南部広域市町村圏事務組合（一般会計）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南部広域市町村圏事務組合（ふるさと市町村圏基金特別会計）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南部広域市町村圏事務組合（いなんせ斎苑特別会計）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南部広域市町村圏事務組合（南斎場特別会計）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沖縄県介護保険広域連合（一般会計）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沖縄県介護保険広域連合（特別会計）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15</v>
      </c>
      <c r="BX43" s="370"/>
      <c r="BY43" s="371" t="str">
        <f>IF('各会計、関係団体の財政状況及び健全化判断比率'!B77="","",'各会計、関係団体の財政状況及び健全化判断比率'!B77)</f>
        <v>沖縄県後期高齢者医療広域連合（一般会計）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row r="54" spans="5:113" x14ac:dyDescent="0.2"/>
    <row r="55" spans="5:113" x14ac:dyDescent="0.2"/>
    <row r="56" spans="5:113" x14ac:dyDescent="0.2"/>
  </sheetData>
  <sheetProtection algorithmName="SHA-512" hashValue="jFSmOPLFAHAghmq+KuFJ5QstjuZXGfymhbCZEkWu0xMWbhQ12/cFSMj6EJ0foKVGHsP12HImxsnWtT2SdU5aEw==" saltValue="Wltz5XC+UEQVp9cHSQ40I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31" zoomScaleSheetLayoutView="100" workbookViewId="0">
      <selection activeCell="M32" sqref="M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79" t="s">
        <v>567</v>
      </c>
      <c r="D34" s="1179"/>
      <c r="E34" s="1180"/>
      <c r="F34" s="32">
        <v>3.51</v>
      </c>
      <c r="G34" s="33">
        <v>5.0999999999999996</v>
      </c>
      <c r="H34" s="33">
        <v>7.94</v>
      </c>
      <c r="I34" s="33">
        <v>16.71</v>
      </c>
      <c r="J34" s="34">
        <v>10.55</v>
      </c>
      <c r="K34" s="22"/>
      <c r="L34" s="22"/>
      <c r="M34" s="22"/>
      <c r="N34" s="22"/>
      <c r="O34" s="22"/>
      <c r="P34" s="22"/>
    </row>
    <row r="35" spans="1:16" ht="39" customHeight="1" x14ac:dyDescent="0.2">
      <c r="A35" s="22"/>
      <c r="B35" s="35"/>
      <c r="C35" s="1173" t="s">
        <v>568</v>
      </c>
      <c r="D35" s="1174"/>
      <c r="E35" s="1175"/>
      <c r="F35" s="36">
        <v>8.2100000000000009</v>
      </c>
      <c r="G35" s="37">
        <v>7.49</v>
      </c>
      <c r="H35" s="37">
        <v>7.33</v>
      </c>
      <c r="I35" s="37">
        <v>6.22</v>
      </c>
      <c r="J35" s="38">
        <v>5.92</v>
      </c>
      <c r="K35" s="22"/>
      <c r="L35" s="22"/>
      <c r="M35" s="22"/>
      <c r="N35" s="22"/>
      <c r="O35" s="22"/>
      <c r="P35" s="22"/>
    </row>
    <row r="36" spans="1:16" ht="39" customHeight="1" x14ac:dyDescent="0.2">
      <c r="A36" s="22"/>
      <c r="B36" s="35"/>
      <c r="C36" s="1173" t="s">
        <v>569</v>
      </c>
      <c r="D36" s="1174"/>
      <c r="E36" s="1175"/>
      <c r="F36" s="36">
        <v>0.48</v>
      </c>
      <c r="G36" s="37">
        <v>0.2</v>
      </c>
      <c r="H36" s="37">
        <v>0.2</v>
      </c>
      <c r="I36" s="37">
        <v>0.06</v>
      </c>
      <c r="J36" s="38">
        <v>0.12</v>
      </c>
      <c r="K36" s="22"/>
      <c r="L36" s="22"/>
      <c r="M36" s="22"/>
      <c r="N36" s="22"/>
      <c r="O36" s="22"/>
      <c r="P36" s="22"/>
    </row>
    <row r="37" spans="1:16" ht="39" customHeight="1" x14ac:dyDescent="0.2">
      <c r="A37" s="22"/>
      <c r="B37" s="35"/>
      <c r="C37" s="1173" t="s">
        <v>570</v>
      </c>
      <c r="D37" s="1174"/>
      <c r="E37" s="1175"/>
      <c r="F37" s="36">
        <v>1.1100000000000001</v>
      </c>
      <c r="G37" s="37">
        <v>0.39</v>
      </c>
      <c r="H37" s="37">
        <v>0.83</v>
      </c>
      <c r="I37" s="37">
        <v>0.31</v>
      </c>
      <c r="J37" s="38">
        <v>0.08</v>
      </c>
      <c r="K37" s="22"/>
      <c r="L37" s="22"/>
      <c r="M37" s="22"/>
      <c r="N37" s="22"/>
      <c r="O37" s="22"/>
      <c r="P37" s="22"/>
    </row>
    <row r="38" spans="1:16" ht="39" customHeight="1" x14ac:dyDescent="0.2">
      <c r="A38" s="22"/>
      <c r="B38" s="35"/>
      <c r="C38" s="1173" t="s">
        <v>571</v>
      </c>
      <c r="D38" s="1174"/>
      <c r="E38" s="1175"/>
      <c r="F38" s="36">
        <v>0.03</v>
      </c>
      <c r="G38" s="37">
        <v>0.18</v>
      </c>
      <c r="H38" s="37">
        <v>0.03</v>
      </c>
      <c r="I38" s="37">
        <v>0.11</v>
      </c>
      <c r="J38" s="38">
        <v>0.01</v>
      </c>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572</v>
      </c>
      <c r="D42" s="1174"/>
      <c r="E42" s="1175"/>
      <c r="F42" s="36" t="s">
        <v>520</v>
      </c>
      <c r="G42" s="37" t="s">
        <v>520</v>
      </c>
      <c r="H42" s="37" t="s">
        <v>520</v>
      </c>
      <c r="I42" s="37" t="s">
        <v>520</v>
      </c>
      <c r="J42" s="38" t="s">
        <v>520</v>
      </c>
      <c r="K42" s="22"/>
      <c r="L42" s="22"/>
      <c r="M42" s="22"/>
      <c r="N42" s="22"/>
      <c r="O42" s="22"/>
      <c r="P42" s="22"/>
    </row>
    <row r="43" spans="1:16" ht="39" customHeight="1" thickBot="1" x14ac:dyDescent="0.25">
      <c r="A43" s="22"/>
      <c r="B43" s="40"/>
      <c r="C43" s="1176" t="s">
        <v>573</v>
      </c>
      <c r="D43" s="1177"/>
      <c r="E43" s="1178"/>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BS3xNQWxA7EVJRFpR56Od/u2619VG9B2V9QGVGIZ3/lcjQA3r9aOrsFgcxy7mheYK8Oo8ma2Vg8TBvDUIlmag==" saltValue="mQbCMgGDpede/KbsJWwi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823</v>
      </c>
      <c r="L45" s="60">
        <v>775</v>
      </c>
      <c r="M45" s="60">
        <v>695</v>
      </c>
      <c r="N45" s="60">
        <v>658</v>
      </c>
      <c r="O45" s="61">
        <v>674</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520</v>
      </c>
      <c r="L46" s="64" t="s">
        <v>520</v>
      </c>
      <c r="M46" s="64" t="s">
        <v>520</v>
      </c>
      <c r="N46" s="64" t="s">
        <v>520</v>
      </c>
      <c r="O46" s="65" t="s">
        <v>520</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520</v>
      </c>
      <c r="L47" s="64" t="s">
        <v>520</v>
      </c>
      <c r="M47" s="64" t="s">
        <v>520</v>
      </c>
      <c r="N47" s="64" t="s">
        <v>520</v>
      </c>
      <c r="O47" s="65" t="s">
        <v>520</v>
      </c>
      <c r="P47" s="48"/>
      <c r="Q47" s="48"/>
      <c r="R47" s="48"/>
      <c r="S47" s="48"/>
      <c r="T47" s="48"/>
      <c r="U47" s="48"/>
    </row>
    <row r="48" spans="1:21" ht="30.75" customHeight="1" x14ac:dyDescent="0.2">
      <c r="A48" s="48"/>
      <c r="B48" s="1201"/>
      <c r="C48" s="1202"/>
      <c r="D48" s="62"/>
      <c r="E48" s="1183" t="s">
        <v>15</v>
      </c>
      <c r="F48" s="1183"/>
      <c r="G48" s="1183"/>
      <c r="H48" s="1183"/>
      <c r="I48" s="1183"/>
      <c r="J48" s="1184"/>
      <c r="K48" s="63">
        <v>112</v>
      </c>
      <c r="L48" s="64">
        <v>129</v>
      </c>
      <c r="M48" s="64">
        <v>131</v>
      </c>
      <c r="N48" s="64">
        <v>133</v>
      </c>
      <c r="O48" s="65">
        <v>135</v>
      </c>
      <c r="P48" s="48"/>
      <c r="Q48" s="48"/>
      <c r="R48" s="48"/>
      <c r="S48" s="48"/>
      <c r="T48" s="48"/>
      <c r="U48" s="48"/>
    </row>
    <row r="49" spans="1:21" ht="30.75" customHeight="1" x14ac:dyDescent="0.2">
      <c r="A49" s="48"/>
      <c r="B49" s="1201"/>
      <c r="C49" s="1202"/>
      <c r="D49" s="62"/>
      <c r="E49" s="1183" t="s">
        <v>16</v>
      </c>
      <c r="F49" s="1183"/>
      <c r="G49" s="1183"/>
      <c r="H49" s="1183"/>
      <c r="I49" s="1183"/>
      <c r="J49" s="1184"/>
      <c r="K49" s="63">
        <v>0</v>
      </c>
      <c r="L49" s="64">
        <v>0</v>
      </c>
      <c r="M49" s="64">
        <v>0</v>
      </c>
      <c r="N49" s="64">
        <v>0</v>
      </c>
      <c r="O49" s="65">
        <v>0</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520</v>
      </c>
      <c r="L50" s="64" t="s">
        <v>520</v>
      </c>
      <c r="M50" s="64" t="s">
        <v>520</v>
      </c>
      <c r="N50" s="64" t="s">
        <v>520</v>
      </c>
      <c r="O50" s="65" t="s">
        <v>520</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520</v>
      </c>
      <c r="L51" s="64">
        <v>0</v>
      </c>
      <c r="M51" s="64">
        <v>0</v>
      </c>
      <c r="N51" s="64">
        <v>0</v>
      </c>
      <c r="O51" s="65" t="s">
        <v>520</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733</v>
      </c>
      <c r="L52" s="64">
        <v>709</v>
      </c>
      <c r="M52" s="64">
        <v>632</v>
      </c>
      <c r="N52" s="64">
        <v>641</v>
      </c>
      <c r="O52" s="65">
        <v>632</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202</v>
      </c>
      <c r="L53" s="69">
        <v>195</v>
      </c>
      <c r="M53" s="69">
        <v>194</v>
      </c>
      <c r="N53" s="69">
        <v>150</v>
      </c>
      <c r="O53" s="70">
        <v>177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7c09JByHkjZTL3vatPBg6ARVkrb2xEyH4Q2GFH8JtKIyuF5OeESX/cwwRzHPtirBSpfW2eQK0/GXjsY5XP1Q==" saltValue="36Ac5LBx/dx5CSJ/vm4M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4"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19" t="s">
        <v>30</v>
      </c>
      <c r="C41" s="1220"/>
      <c r="D41" s="102"/>
      <c r="E41" s="1221" t="s">
        <v>31</v>
      </c>
      <c r="F41" s="1221"/>
      <c r="G41" s="1221"/>
      <c r="H41" s="1222"/>
      <c r="I41" s="358">
        <v>6561</v>
      </c>
      <c r="J41" s="359">
        <v>6310</v>
      </c>
      <c r="K41" s="359">
        <v>6264</v>
      </c>
      <c r="L41" s="359">
        <v>6346</v>
      </c>
      <c r="M41" s="360">
        <v>6231</v>
      </c>
    </row>
    <row r="42" spans="2:13" ht="27.75" customHeight="1" x14ac:dyDescent="0.2">
      <c r="B42" s="1209"/>
      <c r="C42" s="1210"/>
      <c r="D42" s="103"/>
      <c r="E42" s="1213" t="s">
        <v>32</v>
      </c>
      <c r="F42" s="1213"/>
      <c r="G42" s="1213"/>
      <c r="H42" s="1214"/>
      <c r="I42" s="361" t="s">
        <v>520</v>
      </c>
      <c r="J42" s="362" t="s">
        <v>520</v>
      </c>
      <c r="K42" s="362" t="s">
        <v>520</v>
      </c>
      <c r="L42" s="362" t="s">
        <v>520</v>
      </c>
      <c r="M42" s="363" t="s">
        <v>520</v>
      </c>
    </row>
    <row r="43" spans="2:13" ht="27.75" customHeight="1" x14ac:dyDescent="0.2">
      <c r="B43" s="1209"/>
      <c r="C43" s="1210"/>
      <c r="D43" s="103"/>
      <c r="E43" s="1213" t="s">
        <v>33</v>
      </c>
      <c r="F43" s="1213"/>
      <c r="G43" s="1213"/>
      <c r="H43" s="1214"/>
      <c r="I43" s="361">
        <v>1073</v>
      </c>
      <c r="J43" s="362">
        <v>1108</v>
      </c>
      <c r="K43" s="362">
        <v>1053</v>
      </c>
      <c r="L43" s="362">
        <v>1005</v>
      </c>
      <c r="M43" s="363">
        <v>858</v>
      </c>
    </row>
    <row r="44" spans="2:13" ht="27.75" customHeight="1" x14ac:dyDescent="0.2">
      <c r="B44" s="1209"/>
      <c r="C44" s="1210"/>
      <c r="D44" s="103"/>
      <c r="E44" s="1213" t="s">
        <v>34</v>
      </c>
      <c r="F44" s="1213"/>
      <c r="G44" s="1213"/>
      <c r="H44" s="1214"/>
      <c r="I44" s="361">
        <v>97</v>
      </c>
      <c r="J44" s="362">
        <v>90</v>
      </c>
      <c r="K44" s="362">
        <v>82</v>
      </c>
      <c r="L44" s="362">
        <v>74</v>
      </c>
      <c r="M44" s="363">
        <v>83</v>
      </c>
    </row>
    <row r="45" spans="2:13" ht="27.75" customHeight="1" x14ac:dyDescent="0.2">
      <c r="B45" s="1209"/>
      <c r="C45" s="1210"/>
      <c r="D45" s="103"/>
      <c r="E45" s="1213" t="s">
        <v>35</v>
      </c>
      <c r="F45" s="1213"/>
      <c r="G45" s="1213"/>
      <c r="H45" s="1214"/>
      <c r="I45" s="361">
        <v>854</v>
      </c>
      <c r="J45" s="362">
        <v>707</v>
      </c>
      <c r="K45" s="362">
        <v>579</v>
      </c>
      <c r="L45" s="362">
        <v>551</v>
      </c>
      <c r="M45" s="363">
        <v>347</v>
      </c>
    </row>
    <row r="46" spans="2:13" ht="27.75" customHeight="1" x14ac:dyDescent="0.2">
      <c r="B46" s="1209"/>
      <c r="C46" s="1210"/>
      <c r="D46" s="104"/>
      <c r="E46" s="1213" t="s">
        <v>36</v>
      </c>
      <c r="F46" s="1213"/>
      <c r="G46" s="1213"/>
      <c r="H46" s="1214"/>
      <c r="I46" s="361">
        <v>78</v>
      </c>
      <c r="J46" s="362">
        <v>44</v>
      </c>
      <c r="K46" s="362">
        <v>37</v>
      </c>
      <c r="L46" s="362">
        <v>5</v>
      </c>
      <c r="M46" s="363">
        <v>3</v>
      </c>
    </row>
    <row r="47" spans="2:13" ht="27.75" customHeight="1" x14ac:dyDescent="0.2">
      <c r="B47" s="1209"/>
      <c r="C47" s="1210"/>
      <c r="D47" s="105"/>
      <c r="E47" s="1223" t="s">
        <v>37</v>
      </c>
      <c r="F47" s="1224"/>
      <c r="G47" s="1224"/>
      <c r="H47" s="1225"/>
      <c r="I47" s="361" t="s">
        <v>520</v>
      </c>
      <c r="J47" s="362" t="s">
        <v>520</v>
      </c>
      <c r="K47" s="362" t="s">
        <v>520</v>
      </c>
      <c r="L47" s="362" t="s">
        <v>520</v>
      </c>
      <c r="M47" s="363" t="s">
        <v>520</v>
      </c>
    </row>
    <row r="48" spans="2:13" ht="27.75" customHeight="1" x14ac:dyDescent="0.2">
      <c r="B48" s="1209"/>
      <c r="C48" s="1210"/>
      <c r="D48" s="103"/>
      <c r="E48" s="1213" t="s">
        <v>38</v>
      </c>
      <c r="F48" s="1213"/>
      <c r="G48" s="1213"/>
      <c r="H48" s="1214"/>
      <c r="I48" s="361" t="s">
        <v>520</v>
      </c>
      <c r="J48" s="362" t="s">
        <v>520</v>
      </c>
      <c r="K48" s="362" t="s">
        <v>520</v>
      </c>
      <c r="L48" s="362" t="s">
        <v>520</v>
      </c>
      <c r="M48" s="363" t="s">
        <v>520</v>
      </c>
    </row>
    <row r="49" spans="2:13" ht="27.75" customHeight="1" x14ac:dyDescent="0.2">
      <c r="B49" s="1211"/>
      <c r="C49" s="1212"/>
      <c r="D49" s="103"/>
      <c r="E49" s="1213" t="s">
        <v>39</v>
      </c>
      <c r="F49" s="1213"/>
      <c r="G49" s="1213"/>
      <c r="H49" s="1214"/>
      <c r="I49" s="361" t="s">
        <v>520</v>
      </c>
      <c r="J49" s="362" t="s">
        <v>520</v>
      </c>
      <c r="K49" s="362" t="s">
        <v>520</v>
      </c>
      <c r="L49" s="362" t="s">
        <v>520</v>
      </c>
      <c r="M49" s="363" t="s">
        <v>520</v>
      </c>
    </row>
    <row r="50" spans="2:13" ht="27.75" customHeight="1" x14ac:dyDescent="0.2">
      <c r="B50" s="1207" t="s">
        <v>40</v>
      </c>
      <c r="C50" s="1208"/>
      <c r="D50" s="106"/>
      <c r="E50" s="1213" t="s">
        <v>41</v>
      </c>
      <c r="F50" s="1213"/>
      <c r="G50" s="1213"/>
      <c r="H50" s="1214"/>
      <c r="I50" s="361">
        <v>2776</v>
      </c>
      <c r="J50" s="362">
        <v>2760</v>
      </c>
      <c r="K50" s="362">
        <v>2753</v>
      </c>
      <c r="L50" s="362">
        <v>2662</v>
      </c>
      <c r="M50" s="363">
        <v>3480</v>
      </c>
    </row>
    <row r="51" spans="2:13" ht="27.75" customHeight="1" x14ac:dyDescent="0.2">
      <c r="B51" s="1209"/>
      <c r="C51" s="1210"/>
      <c r="D51" s="103"/>
      <c r="E51" s="1213" t="s">
        <v>42</v>
      </c>
      <c r="F51" s="1213"/>
      <c r="G51" s="1213"/>
      <c r="H51" s="1214"/>
      <c r="I51" s="361" t="s">
        <v>520</v>
      </c>
      <c r="J51" s="362" t="s">
        <v>520</v>
      </c>
      <c r="K51" s="362" t="s">
        <v>520</v>
      </c>
      <c r="L51" s="362" t="s">
        <v>520</v>
      </c>
      <c r="M51" s="363" t="s">
        <v>520</v>
      </c>
    </row>
    <row r="52" spans="2:13" ht="27.75" customHeight="1" x14ac:dyDescent="0.2">
      <c r="B52" s="1211"/>
      <c r="C52" s="1212"/>
      <c r="D52" s="103"/>
      <c r="E52" s="1213" t="s">
        <v>43</v>
      </c>
      <c r="F52" s="1213"/>
      <c r="G52" s="1213"/>
      <c r="H52" s="1214"/>
      <c r="I52" s="361">
        <v>5509</v>
      </c>
      <c r="J52" s="362">
        <v>5397</v>
      </c>
      <c r="K52" s="362">
        <v>5256</v>
      </c>
      <c r="L52" s="362">
        <v>4868</v>
      </c>
      <c r="M52" s="363">
        <v>4697</v>
      </c>
    </row>
    <row r="53" spans="2:13" ht="27.75" customHeight="1" thickBot="1" x14ac:dyDescent="0.25">
      <c r="B53" s="1215" t="s">
        <v>44</v>
      </c>
      <c r="C53" s="1216"/>
      <c r="D53" s="107"/>
      <c r="E53" s="1217" t="s">
        <v>45</v>
      </c>
      <c r="F53" s="1217"/>
      <c r="G53" s="1217"/>
      <c r="H53" s="1218"/>
      <c r="I53" s="364">
        <v>378</v>
      </c>
      <c r="J53" s="365">
        <v>100</v>
      </c>
      <c r="K53" s="365">
        <v>5</v>
      </c>
      <c r="L53" s="365">
        <v>450</v>
      </c>
      <c r="M53" s="366">
        <v>-656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BDuxnVtNu/TM6f2rhv2QJ6V0WhQTn/EJMbjEuBINJeojgYt4sKWbYE+X4tR5TLVDRiexPtwgYl1gLMpG34TmBA==" saltValue="k7/IuR2XWv9GRAs8aJKN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4" t="s">
        <v>48</v>
      </c>
      <c r="D55" s="1234"/>
      <c r="E55" s="1235"/>
      <c r="F55" s="119">
        <v>1821</v>
      </c>
      <c r="G55" s="119">
        <v>1678</v>
      </c>
      <c r="H55" s="120">
        <v>2655</v>
      </c>
    </row>
    <row r="56" spans="2:8" ht="52.5" customHeight="1" x14ac:dyDescent="0.2">
      <c r="B56" s="121"/>
      <c r="C56" s="1236" t="s">
        <v>49</v>
      </c>
      <c r="D56" s="1236"/>
      <c r="E56" s="1237"/>
      <c r="F56" s="122">
        <v>60</v>
      </c>
      <c r="G56" s="122">
        <v>60</v>
      </c>
      <c r="H56" s="123">
        <v>60</v>
      </c>
    </row>
    <row r="57" spans="2:8" ht="53.25" customHeight="1" x14ac:dyDescent="0.2">
      <c r="B57" s="121"/>
      <c r="C57" s="1238" t="s">
        <v>50</v>
      </c>
      <c r="D57" s="1238"/>
      <c r="E57" s="1239"/>
      <c r="F57" s="124">
        <v>1789</v>
      </c>
      <c r="G57" s="124">
        <v>1822</v>
      </c>
      <c r="H57" s="125">
        <v>1831</v>
      </c>
    </row>
    <row r="58" spans="2:8" ht="45.75" customHeight="1" x14ac:dyDescent="0.2">
      <c r="B58" s="126"/>
      <c r="C58" s="1226" t="s">
        <v>51</v>
      </c>
      <c r="D58" s="1227"/>
      <c r="E58" s="1228"/>
      <c r="F58" s="127"/>
      <c r="G58" s="127"/>
      <c r="H58" s="128"/>
    </row>
    <row r="59" spans="2:8" ht="45.75" customHeight="1" x14ac:dyDescent="0.2">
      <c r="B59" s="126"/>
      <c r="C59" s="1226" t="s">
        <v>52</v>
      </c>
      <c r="D59" s="1227"/>
      <c r="E59" s="1228"/>
      <c r="F59" s="127"/>
      <c r="G59" s="127"/>
      <c r="H59" s="128"/>
    </row>
    <row r="60" spans="2:8" ht="45.75" customHeight="1" x14ac:dyDescent="0.2">
      <c r="B60" s="126"/>
      <c r="C60" s="1226" t="s">
        <v>52</v>
      </c>
      <c r="D60" s="1227"/>
      <c r="E60" s="1228"/>
      <c r="F60" s="127"/>
      <c r="G60" s="127"/>
      <c r="H60" s="128"/>
    </row>
    <row r="61" spans="2:8" ht="45.75" customHeight="1" x14ac:dyDescent="0.2">
      <c r="B61" s="126"/>
      <c r="C61" s="1226" t="s">
        <v>52</v>
      </c>
      <c r="D61" s="1227"/>
      <c r="E61" s="1228"/>
      <c r="F61" s="127"/>
      <c r="G61" s="127"/>
      <c r="H61" s="128"/>
    </row>
    <row r="62" spans="2:8" ht="45.75" customHeight="1" thickBot="1" x14ac:dyDescent="0.25">
      <c r="B62" s="129"/>
      <c r="C62" s="1229" t="s">
        <v>52</v>
      </c>
      <c r="D62" s="1230"/>
      <c r="E62" s="1231"/>
      <c r="F62" s="130"/>
      <c r="G62" s="130"/>
      <c r="H62" s="131"/>
    </row>
    <row r="63" spans="2:8" ht="52.5" customHeight="1" thickBot="1" x14ac:dyDescent="0.25">
      <c r="B63" s="132"/>
      <c r="C63" s="1232" t="s">
        <v>53</v>
      </c>
      <c r="D63" s="1232"/>
      <c r="E63" s="1233"/>
      <c r="F63" s="133">
        <v>3670</v>
      </c>
      <c r="G63" s="133">
        <v>3559</v>
      </c>
      <c r="H63" s="134">
        <v>4545</v>
      </c>
    </row>
    <row r="64" spans="2:8" ht="13.2" x14ac:dyDescent="0.2"/>
  </sheetData>
  <sheetProtection algorithmName="SHA-512" hashValue="gy1lpOfYMMDiByYCPWWWqRNRLgFd2XcpKqKdj+XB6SfZmvSSMizQwYVLwn/efUP/SjVgoSbPpEcOsf9+win6pA==" saltValue="pngoqP4BbkAVsfb0Vz+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54</v>
      </c>
      <c r="E2" s="146"/>
      <c r="F2" s="147" t="s">
        <v>559</v>
      </c>
      <c r="G2" s="148"/>
      <c r="H2" s="149"/>
    </row>
    <row r="3" spans="1:8" x14ac:dyDescent="0.2">
      <c r="A3" s="145" t="s">
        <v>552</v>
      </c>
      <c r="B3" s="150"/>
      <c r="C3" s="151"/>
      <c r="D3" s="152">
        <v>219916</v>
      </c>
      <c r="E3" s="153"/>
      <c r="F3" s="154">
        <v>202870</v>
      </c>
      <c r="G3" s="155"/>
      <c r="H3" s="156"/>
    </row>
    <row r="4" spans="1:8" x14ac:dyDescent="0.2">
      <c r="A4" s="157"/>
      <c r="B4" s="158"/>
      <c r="C4" s="159"/>
      <c r="D4" s="160">
        <v>21511</v>
      </c>
      <c r="E4" s="161"/>
      <c r="F4" s="162">
        <v>79735</v>
      </c>
      <c r="G4" s="163"/>
      <c r="H4" s="164"/>
    </row>
    <row r="5" spans="1:8" x14ac:dyDescent="0.2">
      <c r="A5" s="145" t="s">
        <v>554</v>
      </c>
      <c r="B5" s="150"/>
      <c r="C5" s="151"/>
      <c r="D5" s="152">
        <v>168784</v>
      </c>
      <c r="E5" s="153"/>
      <c r="F5" s="154">
        <v>167497</v>
      </c>
      <c r="G5" s="155"/>
      <c r="H5" s="156"/>
    </row>
    <row r="6" spans="1:8" x14ac:dyDescent="0.2">
      <c r="A6" s="157"/>
      <c r="B6" s="158"/>
      <c r="C6" s="159"/>
      <c r="D6" s="160">
        <v>18230</v>
      </c>
      <c r="E6" s="161"/>
      <c r="F6" s="162">
        <v>82571</v>
      </c>
      <c r="G6" s="163"/>
      <c r="H6" s="164"/>
    </row>
    <row r="7" spans="1:8" x14ac:dyDescent="0.2">
      <c r="A7" s="145" t="s">
        <v>555</v>
      </c>
      <c r="B7" s="150"/>
      <c r="C7" s="151"/>
      <c r="D7" s="152">
        <v>222654</v>
      </c>
      <c r="E7" s="153"/>
      <c r="F7" s="154">
        <v>190274</v>
      </c>
      <c r="G7" s="155"/>
      <c r="H7" s="156"/>
    </row>
    <row r="8" spans="1:8" x14ac:dyDescent="0.2">
      <c r="A8" s="157"/>
      <c r="B8" s="158"/>
      <c r="C8" s="159"/>
      <c r="D8" s="160">
        <v>32554</v>
      </c>
      <c r="E8" s="161"/>
      <c r="F8" s="162">
        <v>88584</v>
      </c>
      <c r="G8" s="163"/>
      <c r="H8" s="164"/>
    </row>
    <row r="9" spans="1:8" x14ac:dyDescent="0.2">
      <c r="A9" s="145" t="s">
        <v>556</v>
      </c>
      <c r="B9" s="150"/>
      <c r="C9" s="151"/>
      <c r="D9" s="152">
        <v>268409</v>
      </c>
      <c r="E9" s="153"/>
      <c r="F9" s="154">
        <v>200194</v>
      </c>
      <c r="G9" s="155"/>
      <c r="H9" s="156"/>
    </row>
    <row r="10" spans="1:8" x14ac:dyDescent="0.2">
      <c r="A10" s="157"/>
      <c r="B10" s="158"/>
      <c r="C10" s="159"/>
      <c r="D10" s="160">
        <v>36633</v>
      </c>
      <c r="E10" s="161"/>
      <c r="F10" s="162">
        <v>106422</v>
      </c>
      <c r="G10" s="163"/>
      <c r="H10" s="164"/>
    </row>
    <row r="11" spans="1:8" x14ac:dyDescent="0.2">
      <c r="A11" s="145" t="s">
        <v>557</v>
      </c>
      <c r="B11" s="150"/>
      <c r="C11" s="151"/>
      <c r="D11" s="152">
        <v>185573</v>
      </c>
      <c r="E11" s="153"/>
      <c r="F11" s="154">
        <v>196914</v>
      </c>
      <c r="G11" s="155"/>
      <c r="H11" s="156"/>
    </row>
    <row r="12" spans="1:8" x14ac:dyDescent="0.2">
      <c r="A12" s="157"/>
      <c r="B12" s="158"/>
      <c r="C12" s="165"/>
      <c r="D12" s="160">
        <v>20849</v>
      </c>
      <c r="E12" s="161"/>
      <c r="F12" s="162">
        <v>98966</v>
      </c>
      <c r="G12" s="163"/>
      <c r="H12" s="164"/>
    </row>
    <row r="13" spans="1:8" x14ac:dyDescent="0.2">
      <c r="A13" s="145"/>
      <c r="B13" s="150"/>
      <c r="C13" s="166"/>
      <c r="D13" s="167">
        <v>213067</v>
      </c>
      <c r="E13" s="168"/>
      <c r="F13" s="169">
        <v>191550</v>
      </c>
      <c r="G13" s="170"/>
      <c r="H13" s="156"/>
    </row>
    <row r="14" spans="1:8" x14ac:dyDescent="0.2">
      <c r="A14" s="157"/>
      <c r="B14" s="158"/>
      <c r="C14" s="159"/>
      <c r="D14" s="160">
        <v>25955</v>
      </c>
      <c r="E14" s="161"/>
      <c r="F14" s="162">
        <v>91256</v>
      </c>
      <c r="G14" s="163"/>
      <c r="H14" s="164"/>
    </row>
    <row r="17" spans="1:11" x14ac:dyDescent="0.2">
      <c r="A17" s="141" t="s">
        <v>55</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56</v>
      </c>
      <c r="B19" s="171">
        <f>ROUND(VALUE(SUBSTITUTE(実質収支比率等に係る経年分析!F$48,"▲","-")),2)</f>
        <v>3.52</v>
      </c>
      <c r="C19" s="171">
        <f>ROUND(VALUE(SUBSTITUTE(実質収支比率等に係る経年分析!G$48,"▲","-")),2)</f>
        <v>5.0999999999999996</v>
      </c>
      <c r="D19" s="171">
        <f>ROUND(VALUE(SUBSTITUTE(実質収支比率等に係る経年分析!H$48,"▲","-")),2)</f>
        <v>7.95</v>
      </c>
      <c r="E19" s="171">
        <f>ROUND(VALUE(SUBSTITUTE(実質収支比率等に係る経年分析!I$48,"▲","-")),2)</f>
        <v>16.71</v>
      </c>
      <c r="F19" s="171">
        <f>ROUND(VALUE(SUBSTITUTE(実質収支比率等に係る経年分析!J$48,"▲","-")),2)</f>
        <v>10.56</v>
      </c>
    </row>
    <row r="20" spans="1:11" x14ac:dyDescent="0.2">
      <c r="A20" s="171" t="s">
        <v>57</v>
      </c>
      <c r="B20" s="171">
        <f>ROUND(VALUE(SUBSTITUTE(実質収支比率等に係る経年分析!F$47,"▲","-")),2)</f>
        <v>47.59</v>
      </c>
      <c r="C20" s="171">
        <f>ROUND(VALUE(SUBSTITUTE(実質収支比率等に係る経年分析!G$47,"▲","-")),2)</f>
        <v>46.95</v>
      </c>
      <c r="D20" s="171">
        <f>ROUND(VALUE(SUBSTITUTE(実質収支比率等に係る経年分析!H$47,"▲","-")),2)</f>
        <v>47.96</v>
      </c>
      <c r="E20" s="171">
        <f>ROUND(VALUE(SUBSTITUTE(実質収支比率等に係る経年分析!I$47,"▲","-")),2)</f>
        <v>42.57</v>
      </c>
      <c r="F20" s="171">
        <f>ROUND(VALUE(SUBSTITUTE(実質収支比率等に係る経年分析!J$47,"▲","-")),2)</f>
        <v>62.72</v>
      </c>
    </row>
    <row r="21" spans="1:11" x14ac:dyDescent="0.2">
      <c r="A21" s="171" t="s">
        <v>58</v>
      </c>
      <c r="B21" s="171">
        <f>IF(ISNUMBER(VALUE(SUBSTITUTE(実質収支比率等に係る経年分析!F$49,"▲","-"))),ROUND(VALUE(SUBSTITUTE(実質収支比率等に係る経年分析!F$49,"▲","-")),2),NA())</f>
        <v>7.0000000000000007E-2</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2.94</v>
      </c>
      <c r="E21" s="171">
        <f>IF(ISNUMBER(VALUE(SUBSTITUTE(実質収支比率等に係る経年分析!I$49,"▲","-"))),ROUND(VALUE(SUBSTITUTE(実質収支比率等に係る経年分析!I$49,"▲","-")),2),NA())</f>
        <v>5.43</v>
      </c>
      <c r="F21" s="171">
        <f>IF(ISNUMBER(VALUE(SUBSTITUTE(実質収支比率等に係る経年分析!J$49,"▲","-"))),ROUND(VALUE(SUBSTITUTE(実質収支比率等に係る経年分析!J$49,"▲","-")),2),NA())</f>
        <v>18.07</v>
      </c>
    </row>
    <row r="24" spans="1:11" x14ac:dyDescent="0.2">
      <c r="A24" s="141" t="s">
        <v>59</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60</v>
      </c>
      <c r="C26" s="172" t="s">
        <v>61</v>
      </c>
      <c r="D26" s="172" t="s">
        <v>60</v>
      </c>
      <c r="E26" s="172" t="s">
        <v>61</v>
      </c>
      <c r="F26" s="172" t="s">
        <v>60</v>
      </c>
      <c r="G26" s="172" t="s">
        <v>61</v>
      </c>
      <c r="H26" s="172" t="s">
        <v>60</v>
      </c>
      <c r="I26" s="172" t="s">
        <v>61</v>
      </c>
      <c r="J26" s="172" t="s">
        <v>60</v>
      </c>
      <c r="K26" s="172" t="s">
        <v>61</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1.1100000000000001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2">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8.2100000000000009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5.0999999999999996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10.55</v>
      </c>
    </row>
    <row r="39" spans="1:16" x14ac:dyDescent="0.2">
      <c r="A39" s="141" t="s">
        <v>62</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2">
      <c r="A42" s="173" t="s">
        <v>65</v>
      </c>
      <c r="B42" s="173"/>
      <c r="C42" s="173"/>
      <c r="D42" s="173">
        <f>'実質公債費比率（分子）の構造'!K$52</f>
        <v>733</v>
      </c>
      <c r="E42" s="173"/>
      <c r="F42" s="173"/>
      <c r="G42" s="173">
        <f>'実質公債費比率（分子）の構造'!L$52</f>
        <v>709</v>
      </c>
      <c r="H42" s="173"/>
      <c r="I42" s="173"/>
      <c r="J42" s="173">
        <f>'実質公債費比率（分子）の構造'!M$52</f>
        <v>632</v>
      </c>
      <c r="K42" s="173"/>
      <c r="L42" s="173"/>
      <c r="M42" s="173">
        <f>'実質公債費比率（分子）の構造'!N$52</f>
        <v>641</v>
      </c>
      <c r="N42" s="173"/>
      <c r="O42" s="173"/>
      <c r="P42" s="173">
        <f>'実質公債費比率（分子）の構造'!O$52</f>
        <v>632</v>
      </c>
    </row>
    <row r="43" spans="1:16" x14ac:dyDescent="0.2">
      <c r="A43" s="173" t="s">
        <v>66</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68</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2">
      <c r="A46" s="173" t="s">
        <v>69</v>
      </c>
      <c r="B46" s="173">
        <f>'実質公債費比率（分子）の構造'!K$48</f>
        <v>112</v>
      </c>
      <c r="C46" s="173"/>
      <c r="D46" s="173"/>
      <c r="E46" s="173">
        <f>'実質公債費比率（分子）の構造'!L$48</f>
        <v>129</v>
      </c>
      <c r="F46" s="173"/>
      <c r="G46" s="173"/>
      <c r="H46" s="173">
        <f>'実質公債費比率（分子）の構造'!M$48</f>
        <v>131</v>
      </c>
      <c r="I46" s="173"/>
      <c r="J46" s="173"/>
      <c r="K46" s="173">
        <f>'実質公債費比率（分子）の構造'!N$48</f>
        <v>133</v>
      </c>
      <c r="L46" s="173"/>
      <c r="M46" s="173"/>
      <c r="N46" s="173">
        <f>'実質公債費比率（分子）の構造'!O$48</f>
        <v>135</v>
      </c>
      <c r="O46" s="173"/>
      <c r="P46" s="173"/>
    </row>
    <row r="47" spans="1:16" x14ac:dyDescent="0.2">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72</v>
      </c>
      <c r="B49" s="173">
        <f>'実質公債費比率（分子）の構造'!K$45</f>
        <v>823</v>
      </c>
      <c r="C49" s="173"/>
      <c r="D49" s="173"/>
      <c r="E49" s="173">
        <f>'実質公債費比率（分子）の構造'!L$45</f>
        <v>775</v>
      </c>
      <c r="F49" s="173"/>
      <c r="G49" s="173"/>
      <c r="H49" s="173">
        <f>'実質公債費比率（分子）の構造'!M$45</f>
        <v>695</v>
      </c>
      <c r="I49" s="173"/>
      <c r="J49" s="173"/>
      <c r="K49" s="173">
        <f>'実質公債費比率（分子）の構造'!N$45</f>
        <v>658</v>
      </c>
      <c r="L49" s="173"/>
      <c r="M49" s="173"/>
      <c r="N49" s="173">
        <f>'実質公債費比率（分子）の構造'!O$45</f>
        <v>674</v>
      </c>
      <c r="O49" s="173"/>
      <c r="P49" s="173"/>
    </row>
    <row r="50" spans="1:16" x14ac:dyDescent="0.2">
      <c r="A50" s="173" t="s">
        <v>73</v>
      </c>
      <c r="B50" s="173" t="e">
        <f>NA()</f>
        <v>#N/A</v>
      </c>
      <c r="C50" s="173">
        <f>IF(ISNUMBER('実質公債費比率（分子）の構造'!K$53),'実質公債費比率（分子）の構造'!K$53,NA())</f>
        <v>202</v>
      </c>
      <c r="D50" s="173" t="e">
        <f>NA()</f>
        <v>#N/A</v>
      </c>
      <c r="E50" s="173" t="e">
        <f>NA()</f>
        <v>#N/A</v>
      </c>
      <c r="F50" s="173">
        <f>IF(ISNUMBER('実質公債費比率（分子）の構造'!L$53),'実質公債費比率（分子）の構造'!L$53,NA())</f>
        <v>195</v>
      </c>
      <c r="G50" s="173" t="e">
        <f>NA()</f>
        <v>#N/A</v>
      </c>
      <c r="H50" s="173" t="e">
        <f>NA()</f>
        <v>#N/A</v>
      </c>
      <c r="I50" s="173">
        <f>IF(ISNUMBER('実質公債費比率（分子）の構造'!M$53),'実質公債費比率（分子）の構造'!M$53,NA())</f>
        <v>194</v>
      </c>
      <c r="J50" s="173" t="e">
        <f>NA()</f>
        <v>#N/A</v>
      </c>
      <c r="K50" s="173" t="e">
        <f>NA()</f>
        <v>#N/A</v>
      </c>
      <c r="L50" s="173">
        <f>IF(ISNUMBER('実質公債費比率（分子）の構造'!N$53),'実質公債費比率（分子）の構造'!N$53,NA())</f>
        <v>150</v>
      </c>
      <c r="M50" s="173" t="e">
        <f>NA()</f>
        <v>#N/A</v>
      </c>
      <c r="N50" s="173" t="e">
        <f>NA()</f>
        <v>#N/A</v>
      </c>
      <c r="O50" s="173">
        <f>IF(ISNUMBER('実質公債費比率（分子）の構造'!O$53),'実質公債費比率（分子）の構造'!O$53,NA())</f>
        <v>177</v>
      </c>
      <c r="P50" s="173" t="e">
        <f>NA()</f>
        <v>#N/A</v>
      </c>
    </row>
    <row r="53" spans="1:16" x14ac:dyDescent="0.2">
      <c r="A53" s="141" t="s">
        <v>74</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2">
      <c r="A56" s="172" t="s">
        <v>43</v>
      </c>
      <c r="B56" s="172"/>
      <c r="C56" s="172"/>
      <c r="D56" s="172">
        <f>'将来負担比率（分子）の構造'!I$52</f>
        <v>5509</v>
      </c>
      <c r="E56" s="172"/>
      <c r="F56" s="172"/>
      <c r="G56" s="172">
        <f>'将来負担比率（分子）の構造'!J$52</f>
        <v>5397</v>
      </c>
      <c r="H56" s="172"/>
      <c r="I56" s="172"/>
      <c r="J56" s="172">
        <f>'将来負担比率（分子）の構造'!K$52</f>
        <v>5256</v>
      </c>
      <c r="K56" s="172"/>
      <c r="L56" s="172"/>
      <c r="M56" s="172">
        <f>'将来負担比率（分子）の構造'!L$52</f>
        <v>4868</v>
      </c>
      <c r="N56" s="172"/>
      <c r="O56" s="172"/>
      <c r="P56" s="172">
        <f>'将来負担比率（分子）の構造'!M$52</f>
        <v>4697</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2776</v>
      </c>
      <c r="E58" s="172"/>
      <c r="F58" s="172"/>
      <c r="G58" s="172">
        <f>'将来負担比率（分子）の構造'!J$50</f>
        <v>2760</v>
      </c>
      <c r="H58" s="172"/>
      <c r="I58" s="172"/>
      <c r="J58" s="172">
        <f>'将来負担比率（分子）の構造'!K$50</f>
        <v>2753</v>
      </c>
      <c r="K58" s="172"/>
      <c r="L58" s="172"/>
      <c r="M58" s="172">
        <f>'将来負担比率（分子）の構造'!L$50</f>
        <v>2662</v>
      </c>
      <c r="N58" s="172"/>
      <c r="O58" s="172"/>
      <c r="P58" s="172">
        <f>'将来負担比率（分子）の構造'!M$50</f>
        <v>3480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78</v>
      </c>
      <c r="C61" s="172"/>
      <c r="D61" s="172"/>
      <c r="E61" s="172">
        <f>'将来負担比率（分子）の構造'!J$46</f>
        <v>44</v>
      </c>
      <c r="F61" s="172"/>
      <c r="G61" s="172"/>
      <c r="H61" s="172">
        <f>'将来負担比率（分子）の構造'!K$46</f>
        <v>37</v>
      </c>
      <c r="I61" s="172"/>
      <c r="J61" s="172"/>
      <c r="K61" s="172">
        <f>'将来負担比率（分子）の構造'!L$46</f>
        <v>5</v>
      </c>
      <c r="L61" s="172"/>
      <c r="M61" s="172"/>
      <c r="N61" s="172">
        <f>'将来負担比率（分子）の構造'!M$46</f>
        <v>3</v>
      </c>
      <c r="O61" s="172"/>
      <c r="P61" s="172"/>
    </row>
    <row r="62" spans="1:16" x14ac:dyDescent="0.2">
      <c r="A62" s="172" t="s">
        <v>35</v>
      </c>
      <c r="B62" s="172">
        <f>'将来負担比率（分子）の構造'!I$45</f>
        <v>854</v>
      </c>
      <c r="C62" s="172"/>
      <c r="D62" s="172"/>
      <c r="E62" s="172">
        <f>'将来負担比率（分子）の構造'!J$45</f>
        <v>707</v>
      </c>
      <c r="F62" s="172"/>
      <c r="G62" s="172"/>
      <c r="H62" s="172">
        <f>'将来負担比率（分子）の構造'!K$45</f>
        <v>579</v>
      </c>
      <c r="I62" s="172"/>
      <c r="J62" s="172"/>
      <c r="K62" s="172">
        <f>'将来負担比率（分子）の構造'!L$45</f>
        <v>551</v>
      </c>
      <c r="L62" s="172"/>
      <c r="M62" s="172"/>
      <c r="N62" s="172">
        <f>'将来負担比率（分子）の構造'!M$45</f>
        <v>347</v>
      </c>
      <c r="O62" s="172"/>
      <c r="P62" s="172"/>
    </row>
    <row r="63" spans="1:16" x14ac:dyDescent="0.2">
      <c r="A63" s="172" t="s">
        <v>34</v>
      </c>
      <c r="B63" s="172">
        <f>'将来負担比率（分子）の構造'!I$44</f>
        <v>97</v>
      </c>
      <c r="C63" s="172"/>
      <c r="D63" s="172"/>
      <c r="E63" s="172">
        <f>'将来負担比率（分子）の構造'!J$44</f>
        <v>90</v>
      </c>
      <c r="F63" s="172"/>
      <c r="G63" s="172"/>
      <c r="H63" s="172">
        <f>'将来負担比率（分子）の構造'!K$44</f>
        <v>82</v>
      </c>
      <c r="I63" s="172"/>
      <c r="J63" s="172"/>
      <c r="K63" s="172">
        <f>'将来負担比率（分子）の構造'!L$44</f>
        <v>74</v>
      </c>
      <c r="L63" s="172"/>
      <c r="M63" s="172"/>
      <c r="N63" s="172">
        <f>'将来負担比率（分子）の構造'!M$44</f>
        <v>83</v>
      </c>
      <c r="O63" s="172"/>
      <c r="P63" s="172"/>
    </row>
    <row r="64" spans="1:16" x14ac:dyDescent="0.2">
      <c r="A64" s="172" t="s">
        <v>33</v>
      </c>
      <c r="B64" s="172">
        <f>'将来負担比率（分子）の構造'!I$43</f>
        <v>1073</v>
      </c>
      <c r="C64" s="172"/>
      <c r="D64" s="172"/>
      <c r="E64" s="172">
        <f>'将来負担比率（分子）の構造'!J$43</f>
        <v>1108</v>
      </c>
      <c r="F64" s="172"/>
      <c r="G64" s="172"/>
      <c r="H64" s="172">
        <f>'将来負担比率（分子）の構造'!K$43</f>
        <v>1053</v>
      </c>
      <c r="I64" s="172"/>
      <c r="J64" s="172"/>
      <c r="K64" s="172">
        <f>'将来負担比率（分子）の構造'!L$43</f>
        <v>1005</v>
      </c>
      <c r="L64" s="172"/>
      <c r="M64" s="172"/>
      <c r="N64" s="172">
        <f>'将来負担比率（分子）の構造'!M$43</f>
        <v>858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6561</v>
      </c>
      <c r="C66" s="172"/>
      <c r="D66" s="172"/>
      <c r="E66" s="172">
        <f>'将来負担比率（分子）の構造'!J$41</f>
        <v>6310</v>
      </c>
      <c r="F66" s="172"/>
      <c r="G66" s="172"/>
      <c r="H66" s="172">
        <f>'将来負担比率（分子）の構造'!K$41</f>
        <v>6264</v>
      </c>
      <c r="I66" s="172"/>
      <c r="J66" s="172"/>
      <c r="K66" s="172">
        <f>'将来負担比率（分子）の構造'!L$41</f>
        <v>6346</v>
      </c>
      <c r="L66" s="172"/>
      <c r="M66" s="172"/>
      <c r="N66" s="172">
        <f>'将来負担比率（分子）の構造'!M$41</f>
        <v>6231</v>
      </c>
      <c r="O66" s="172"/>
      <c r="P66" s="172"/>
    </row>
    <row r="67" spans="1:16" x14ac:dyDescent="0.2">
      <c r="A67" s="172" t="s">
        <v>77</v>
      </c>
      <c r="B67" s="172" t="e">
        <f>NA()</f>
        <v>#N/A</v>
      </c>
      <c r="C67" s="172">
        <f>IF(ISNUMBER('将来負担比率（分子）の構造'!I$53), IF('将来負担比率（分子）の構造'!I$53 &lt; 0, 0, '将来負担比率（分子）の構造'!I$53), NA())</f>
        <v>378</v>
      </c>
      <c r="D67" s="172" t="e">
        <f>NA()</f>
        <v>#N/A</v>
      </c>
      <c r="E67" s="172" t="e">
        <f>NA()</f>
        <v>#N/A</v>
      </c>
      <c r="F67" s="172">
        <f>IF(ISNUMBER('将来負担比率（分子）の構造'!J$53), IF('将来負担比率（分子）の構造'!J$53 &lt; 0, 0, '将来負担比率（分子）の構造'!J$53), NA())</f>
        <v>100</v>
      </c>
      <c r="G67" s="172" t="e">
        <f>NA()</f>
        <v>#N/A</v>
      </c>
      <c r="H67" s="172" t="e">
        <f>NA()</f>
        <v>#N/A</v>
      </c>
      <c r="I67" s="172">
        <f>IF(ISNUMBER('将来負担比率（分子）の構造'!K$53), IF('将来負担比率（分子）の構造'!K$53 &lt; 0, 0, '将来負担比率（分子）の構造'!K$53), NA())</f>
        <v>5</v>
      </c>
      <c r="J67" s="172" t="e">
        <f>NA()</f>
        <v>#N/A</v>
      </c>
      <c r="K67" s="172" t="e">
        <f>NA()</f>
        <v>#N/A</v>
      </c>
      <c r="L67" s="172">
        <f>IF(ISNUMBER('将来負担比率（分子）の構造'!L$53), IF('将来負担比率（分子）の構造'!L$53 &lt; 0, 0, '将来負担比率（分子）の構造'!L$53), NA())</f>
        <v>450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78</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79</v>
      </c>
      <c r="B72" s="176">
        <f>基金残高に係る経年分析!F55</f>
        <v>1821</v>
      </c>
      <c r="C72" s="176">
        <f>基金残高に係る経年分析!G55</f>
        <v>1678</v>
      </c>
      <c r="D72" s="176">
        <f>基金残高に係る経年分析!H55</f>
        <v>2655</v>
      </c>
    </row>
    <row r="73" spans="1:16" x14ac:dyDescent="0.2">
      <c r="A73" s="175" t="s">
        <v>80</v>
      </c>
      <c r="B73" s="176">
        <f>基金残高に係る経年分析!F56</f>
        <v>60</v>
      </c>
      <c r="C73" s="176">
        <f>基金残高に係る経年分析!G56</f>
        <v>60</v>
      </c>
      <c r="D73" s="176">
        <f>基金残高に係る経年分析!H56</f>
        <v>60</v>
      </c>
    </row>
    <row r="74" spans="1:16" x14ac:dyDescent="0.2">
      <c r="A74" s="175" t="s">
        <v>81</v>
      </c>
      <c r="B74" s="176">
        <f>基金残高に係る経年分析!F57</f>
        <v>1789</v>
      </c>
      <c r="C74" s="176">
        <f>基金残高に係る経年分析!G57</f>
        <v>1822</v>
      </c>
      <c r="D74" s="176">
        <f>基金残高に係る経年分析!H57</f>
        <v>1831</v>
      </c>
    </row>
  </sheetData>
  <sheetProtection algorithmName="SHA-512" hashValue="RU0uDkpxmvZTbDN5+1ATugExcSpWcZTB4dJ840Gfw2O/Oyz32XjlGMSEojGM+p/lQHPMYb38zA3oHjNxDq2Mzg==" saltValue="TOI3yikd8BQJr+Tv4Dhlg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6" t="s">
        <v>227</v>
      </c>
      <c r="C5" s="697"/>
      <c r="D5" s="697"/>
      <c r="E5" s="697"/>
      <c r="F5" s="697"/>
      <c r="G5" s="697"/>
      <c r="H5" s="697"/>
      <c r="I5" s="697"/>
      <c r="J5" s="697"/>
      <c r="K5" s="697"/>
      <c r="L5" s="697"/>
      <c r="M5" s="697"/>
      <c r="N5" s="697"/>
      <c r="O5" s="697"/>
      <c r="P5" s="697"/>
      <c r="Q5" s="698"/>
      <c r="R5" s="681">
        <v>668699</v>
      </c>
      <c r="S5" s="682"/>
      <c r="T5" s="682"/>
      <c r="U5" s="682"/>
      <c r="V5" s="682"/>
      <c r="W5" s="682"/>
      <c r="X5" s="682"/>
      <c r="Y5" s="725"/>
      <c r="Z5" s="743">
        <v>7.1</v>
      </c>
      <c r="AA5" s="743"/>
      <c r="AB5" s="743"/>
      <c r="AC5" s="743"/>
      <c r="AD5" s="744">
        <v>668699</v>
      </c>
      <c r="AE5" s="744"/>
      <c r="AF5" s="744"/>
      <c r="AG5" s="744"/>
      <c r="AH5" s="744"/>
      <c r="AI5" s="744"/>
      <c r="AJ5" s="744"/>
      <c r="AK5" s="744"/>
      <c r="AL5" s="726">
        <v>16.100000000000001</v>
      </c>
      <c r="AM5" s="701"/>
      <c r="AN5" s="701"/>
      <c r="AO5" s="727"/>
      <c r="AP5" s="696" t="s">
        <v>228</v>
      </c>
      <c r="AQ5" s="697"/>
      <c r="AR5" s="697"/>
      <c r="AS5" s="697"/>
      <c r="AT5" s="697"/>
      <c r="AU5" s="697"/>
      <c r="AV5" s="697"/>
      <c r="AW5" s="697"/>
      <c r="AX5" s="697"/>
      <c r="AY5" s="697"/>
      <c r="AZ5" s="697"/>
      <c r="BA5" s="697"/>
      <c r="BB5" s="697"/>
      <c r="BC5" s="697"/>
      <c r="BD5" s="697"/>
      <c r="BE5" s="697"/>
      <c r="BF5" s="698"/>
      <c r="BG5" s="628">
        <v>668699</v>
      </c>
      <c r="BH5" s="629"/>
      <c r="BI5" s="629"/>
      <c r="BJ5" s="629"/>
      <c r="BK5" s="629"/>
      <c r="BL5" s="629"/>
      <c r="BM5" s="629"/>
      <c r="BN5" s="630"/>
      <c r="BO5" s="655">
        <v>100</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2">
      <c r="B6" s="625" t="s">
        <v>233</v>
      </c>
      <c r="C6" s="626"/>
      <c r="D6" s="626"/>
      <c r="E6" s="626"/>
      <c r="F6" s="626"/>
      <c r="G6" s="626"/>
      <c r="H6" s="626"/>
      <c r="I6" s="626"/>
      <c r="J6" s="626"/>
      <c r="K6" s="626"/>
      <c r="L6" s="626"/>
      <c r="M6" s="626"/>
      <c r="N6" s="626"/>
      <c r="O6" s="626"/>
      <c r="P6" s="626"/>
      <c r="Q6" s="627"/>
      <c r="R6" s="628">
        <v>57434</v>
      </c>
      <c r="S6" s="629"/>
      <c r="T6" s="629"/>
      <c r="U6" s="629"/>
      <c r="V6" s="629"/>
      <c r="W6" s="629"/>
      <c r="X6" s="629"/>
      <c r="Y6" s="630"/>
      <c r="Z6" s="655">
        <v>0.6</v>
      </c>
      <c r="AA6" s="655"/>
      <c r="AB6" s="655"/>
      <c r="AC6" s="655"/>
      <c r="AD6" s="656">
        <v>57434</v>
      </c>
      <c r="AE6" s="656"/>
      <c r="AF6" s="656"/>
      <c r="AG6" s="656"/>
      <c r="AH6" s="656"/>
      <c r="AI6" s="656"/>
      <c r="AJ6" s="656"/>
      <c r="AK6" s="656"/>
      <c r="AL6" s="631">
        <v>1.4</v>
      </c>
      <c r="AM6" s="632"/>
      <c r="AN6" s="632"/>
      <c r="AO6" s="657"/>
      <c r="AP6" s="625" t="s">
        <v>234</v>
      </c>
      <c r="AQ6" s="626"/>
      <c r="AR6" s="626"/>
      <c r="AS6" s="626"/>
      <c r="AT6" s="626"/>
      <c r="AU6" s="626"/>
      <c r="AV6" s="626"/>
      <c r="AW6" s="626"/>
      <c r="AX6" s="626"/>
      <c r="AY6" s="626"/>
      <c r="AZ6" s="626"/>
      <c r="BA6" s="626"/>
      <c r="BB6" s="626"/>
      <c r="BC6" s="626"/>
      <c r="BD6" s="626"/>
      <c r="BE6" s="626"/>
      <c r="BF6" s="627"/>
      <c r="BG6" s="628">
        <v>668699</v>
      </c>
      <c r="BH6" s="629"/>
      <c r="BI6" s="629"/>
      <c r="BJ6" s="629"/>
      <c r="BK6" s="629"/>
      <c r="BL6" s="629"/>
      <c r="BM6" s="629"/>
      <c r="BN6" s="630"/>
      <c r="BO6" s="655">
        <v>100</v>
      </c>
      <c r="BP6" s="655"/>
      <c r="BQ6" s="655"/>
      <c r="BR6" s="655"/>
      <c r="BS6" s="656" t="s">
        <v>139</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84033</v>
      </c>
      <c r="CS6" s="629"/>
      <c r="CT6" s="629"/>
      <c r="CU6" s="629"/>
      <c r="CV6" s="629"/>
      <c r="CW6" s="629"/>
      <c r="CX6" s="629"/>
      <c r="CY6" s="630"/>
      <c r="CZ6" s="726">
        <v>0.9</v>
      </c>
      <c r="DA6" s="701"/>
      <c r="DB6" s="701"/>
      <c r="DC6" s="729"/>
      <c r="DD6" s="634" t="s">
        <v>139</v>
      </c>
      <c r="DE6" s="629"/>
      <c r="DF6" s="629"/>
      <c r="DG6" s="629"/>
      <c r="DH6" s="629"/>
      <c r="DI6" s="629"/>
      <c r="DJ6" s="629"/>
      <c r="DK6" s="629"/>
      <c r="DL6" s="629"/>
      <c r="DM6" s="629"/>
      <c r="DN6" s="629"/>
      <c r="DO6" s="629"/>
      <c r="DP6" s="630"/>
      <c r="DQ6" s="634">
        <v>84033</v>
      </c>
      <c r="DR6" s="629"/>
      <c r="DS6" s="629"/>
      <c r="DT6" s="629"/>
      <c r="DU6" s="629"/>
      <c r="DV6" s="629"/>
      <c r="DW6" s="629"/>
      <c r="DX6" s="629"/>
      <c r="DY6" s="629"/>
      <c r="DZ6" s="629"/>
      <c r="EA6" s="629"/>
      <c r="EB6" s="629"/>
      <c r="EC6" s="672"/>
    </row>
    <row r="7" spans="2:143" ht="11.25" customHeight="1" x14ac:dyDescent="0.2">
      <c r="B7" s="625" t="s">
        <v>236</v>
      </c>
      <c r="C7" s="626"/>
      <c r="D7" s="626"/>
      <c r="E7" s="626"/>
      <c r="F7" s="626"/>
      <c r="G7" s="626"/>
      <c r="H7" s="626"/>
      <c r="I7" s="626"/>
      <c r="J7" s="626"/>
      <c r="K7" s="626"/>
      <c r="L7" s="626"/>
      <c r="M7" s="626"/>
      <c r="N7" s="626"/>
      <c r="O7" s="626"/>
      <c r="P7" s="626"/>
      <c r="Q7" s="627"/>
      <c r="R7" s="628">
        <v>245</v>
      </c>
      <c r="S7" s="629"/>
      <c r="T7" s="629"/>
      <c r="U7" s="629"/>
      <c r="V7" s="629"/>
      <c r="W7" s="629"/>
      <c r="X7" s="629"/>
      <c r="Y7" s="630"/>
      <c r="Z7" s="655">
        <v>0</v>
      </c>
      <c r="AA7" s="655"/>
      <c r="AB7" s="655"/>
      <c r="AC7" s="655"/>
      <c r="AD7" s="656">
        <v>245</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274841</v>
      </c>
      <c r="BH7" s="629"/>
      <c r="BI7" s="629"/>
      <c r="BJ7" s="629"/>
      <c r="BK7" s="629"/>
      <c r="BL7" s="629"/>
      <c r="BM7" s="629"/>
      <c r="BN7" s="630"/>
      <c r="BO7" s="655">
        <v>41.1</v>
      </c>
      <c r="BP7" s="655"/>
      <c r="BQ7" s="655"/>
      <c r="BR7" s="655"/>
      <c r="BS7" s="656" t="s">
        <v>139</v>
      </c>
      <c r="BT7" s="656"/>
      <c r="BU7" s="656"/>
      <c r="BV7" s="656"/>
      <c r="BW7" s="656"/>
      <c r="BX7" s="656"/>
      <c r="BY7" s="656"/>
      <c r="BZ7" s="656"/>
      <c r="CA7" s="656"/>
      <c r="CB7" s="714"/>
      <c r="CD7" s="662" t="s">
        <v>238</v>
      </c>
      <c r="CE7" s="663"/>
      <c r="CF7" s="663"/>
      <c r="CG7" s="663"/>
      <c r="CH7" s="663"/>
      <c r="CI7" s="663"/>
      <c r="CJ7" s="663"/>
      <c r="CK7" s="663"/>
      <c r="CL7" s="663"/>
      <c r="CM7" s="663"/>
      <c r="CN7" s="663"/>
      <c r="CO7" s="663"/>
      <c r="CP7" s="663"/>
      <c r="CQ7" s="664"/>
      <c r="CR7" s="628">
        <v>2928388</v>
      </c>
      <c r="CS7" s="629"/>
      <c r="CT7" s="629"/>
      <c r="CU7" s="629"/>
      <c r="CV7" s="629"/>
      <c r="CW7" s="629"/>
      <c r="CX7" s="629"/>
      <c r="CY7" s="630"/>
      <c r="CZ7" s="655">
        <v>32.799999999999997</v>
      </c>
      <c r="DA7" s="655"/>
      <c r="DB7" s="655"/>
      <c r="DC7" s="655"/>
      <c r="DD7" s="634">
        <v>405543</v>
      </c>
      <c r="DE7" s="629"/>
      <c r="DF7" s="629"/>
      <c r="DG7" s="629"/>
      <c r="DH7" s="629"/>
      <c r="DI7" s="629"/>
      <c r="DJ7" s="629"/>
      <c r="DK7" s="629"/>
      <c r="DL7" s="629"/>
      <c r="DM7" s="629"/>
      <c r="DN7" s="629"/>
      <c r="DO7" s="629"/>
      <c r="DP7" s="630"/>
      <c r="DQ7" s="634">
        <v>2061396</v>
      </c>
      <c r="DR7" s="629"/>
      <c r="DS7" s="629"/>
      <c r="DT7" s="629"/>
      <c r="DU7" s="629"/>
      <c r="DV7" s="629"/>
      <c r="DW7" s="629"/>
      <c r="DX7" s="629"/>
      <c r="DY7" s="629"/>
      <c r="DZ7" s="629"/>
      <c r="EA7" s="629"/>
      <c r="EB7" s="629"/>
      <c r="EC7" s="672"/>
    </row>
    <row r="8" spans="2:143" ht="11.25" customHeight="1" x14ac:dyDescent="0.2">
      <c r="B8" s="625" t="s">
        <v>239</v>
      </c>
      <c r="C8" s="626"/>
      <c r="D8" s="626"/>
      <c r="E8" s="626"/>
      <c r="F8" s="626"/>
      <c r="G8" s="626"/>
      <c r="H8" s="626"/>
      <c r="I8" s="626"/>
      <c r="J8" s="626"/>
      <c r="K8" s="626"/>
      <c r="L8" s="626"/>
      <c r="M8" s="626"/>
      <c r="N8" s="626"/>
      <c r="O8" s="626"/>
      <c r="P8" s="626"/>
      <c r="Q8" s="627"/>
      <c r="R8" s="628">
        <v>1451</v>
      </c>
      <c r="S8" s="629"/>
      <c r="T8" s="629"/>
      <c r="U8" s="629"/>
      <c r="V8" s="629"/>
      <c r="W8" s="629"/>
      <c r="X8" s="629"/>
      <c r="Y8" s="630"/>
      <c r="Z8" s="655">
        <v>0</v>
      </c>
      <c r="AA8" s="655"/>
      <c r="AB8" s="655"/>
      <c r="AC8" s="655"/>
      <c r="AD8" s="656">
        <v>1451</v>
      </c>
      <c r="AE8" s="656"/>
      <c r="AF8" s="656"/>
      <c r="AG8" s="656"/>
      <c r="AH8" s="656"/>
      <c r="AI8" s="656"/>
      <c r="AJ8" s="656"/>
      <c r="AK8" s="656"/>
      <c r="AL8" s="631">
        <v>0</v>
      </c>
      <c r="AM8" s="632"/>
      <c r="AN8" s="632"/>
      <c r="AO8" s="657"/>
      <c r="AP8" s="625" t="s">
        <v>240</v>
      </c>
      <c r="AQ8" s="626"/>
      <c r="AR8" s="626"/>
      <c r="AS8" s="626"/>
      <c r="AT8" s="626"/>
      <c r="AU8" s="626"/>
      <c r="AV8" s="626"/>
      <c r="AW8" s="626"/>
      <c r="AX8" s="626"/>
      <c r="AY8" s="626"/>
      <c r="AZ8" s="626"/>
      <c r="BA8" s="626"/>
      <c r="BB8" s="626"/>
      <c r="BC8" s="626"/>
      <c r="BD8" s="626"/>
      <c r="BE8" s="626"/>
      <c r="BF8" s="627"/>
      <c r="BG8" s="628">
        <v>10659</v>
      </c>
      <c r="BH8" s="629"/>
      <c r="BI8" s="629"/>
      <c r="BJ8" s="629"/>
      <c r="BK8" s="629"/>
      <c r="BL8" s="629"/>
      <c r="BM8" s="629"/>
      <c r="BN8" s="630"/>
      <c r="BO8" s="655">
        <v>1.6</v>
      </c>
      <c r="BP8" s="655"/>
      <c r="BQ8" s="655"/>
      <c r="BR8" s="655"/>
      <c r="BS8" s="656" t="s">
        <v>139</v>
      </c>
      <c r="BT8" s="656"/>
      <c r="BU8" s="656"/>
      <c r="BV8" s="656"/>
      <c r="BW8" s="656"/>
      <c r="BX8" s="656"/>
      <c r="BY8" s="656"/>
      <c r="BZ8" s="656"/>
      <c r="CA8" s="656"/>
      <c r="CB8" s="714"/>
      <c r="CD8" s="662" t="s">
        <v>241</v>
      </c>
      <c r="CE8" s="663"/>
      <c r="CF8" s="663"/>
      <c r="CG8" s="663"/>
      <c r="CH8" s="663"/>
      <c r="CI8" s="663"/>
      <c r="CJ8" s="663"/>
      <c r="CK8" s="663"/>
      <c r="CL8" s="663"/>
      <c r="CM8" s="663"/>
      <c r="CN8" s="663"/>
      <c r="CO8" s="663"/>
      <c r="CP8" s="663"/>
      <c r="CQ8" s="664"/>
      <c r="CR8" s="628">
        <v>1725638</v>
      </c>
      <c r="CS8" s="629"/>
      <c r="CT8" s="629"/>
      <c r="CU8" s="629"/>
      <c r="CV8" s="629"/>
      <c r="CW8" s="629"/>
      <c r="CX8" s="629"/>
      <c r="CY8" s="630"/>
      <c r="CZ8" s="655">
        <v>19.3</v>
      </c>
      <c r="DA8" s="655"/>
      <c r="DB8" s="655"/>
      <c r="DC8" s="655"/>
      <c r="DD8" s="634">
        <v>11502</v>
      </c>
      <c r="DE8" s="629"/>
      <c r="DF8" s="629"/>
      <c r="DG8" s="629"/>
      <c r="DH8" s="629"/>
      <c r="DI8" s="629"/>
      <c r="DJ8" s="629"/>
      <c r="DK8" s="629"/>
      <c r="DL8" s="629"/>
      <c r="DM8" s="629"/>
      <c r="DN8" s="629"/>
      <c r="DO8" s="629"/>
      <c r="DP8" s="630"/>
      <c r="DQ8" s="634">
        <v>1005174</v>
      </c>
      <c r="DR8" s="629"/>
      <c r="DS8" s="629"/>
      <c r="DT8" s="629"/>
      <c r="DU8" s="629"/>
      <c r="DV8" s="629"/>
      <c r="DW8" s="629"/>
      <c r="DX8" s="629"/>
      <c r="DY8" s="629"/>
      <c r="DZ8" s="629"/>
      <c r="EA8" s="629"/>
      <c r="EB8" s="629"/>
      <c r="EC8" s="672"/>
    </row>
    <row r="9" spans="2:143" ht="11.25" customHeight="1" x14ac:dyDescent="0.2">
      <c r="B9" s="625" t="s">
        <v>242</v>
      </c>
      <c r="C9" s="626"/>
      <c r="D9" s="626"/>
      <c r="E9" s="626"/>
      <c r="F9" s="626"/>
      <c r="G9" s="626"/>
      <c r="H9" s="626"/>
      <c r="I9" s="626"/>
      <c r="J9" s="626"/>
      <c r="K9" s="626"/>
      <c r="L9" s="626"/>
      <c r="M9" s="626"/>
      <c r="N9" s="626"/>
      <c r="O9" s="626"/>
      <c r="P9" s="626"/>
      <c r="Q9" s="627"/>
      <c r="R9" s="628">
        <v>1757</v>
      </c>
      <c r="S9" s="629"/>
      <c r="T9" s="629"/>
      <c r="U9" s="629"/>
      <c r="V9" s="629"/>
      <c r="W9" s="629"/>
      <c r="X9" s="629"/>
      <c r="Y9" s="630"/>
      <c r="Z9" s="655">
        <v>0</v>
      </c>
      <c r="AA9" s="655"/>
      <c r="AB9" s="655"/>
      <c r="AC9" s="655"/>
      <c r="AD9" s="656">
        <v>1757</v>
      </c>
      <c r="AE9" s="656"/>
      <c r="AF9" s="656"/>
      <c r="AG9" s="656"/>
      <c r="AH9" s="656"/>
      <c r="AI9" s="656"/>
      <c r="AJ9" s="656"/>
      <c r="AK9" s="656"/>
      <c r="AL9" s="631">
        <v>0</v>
      </c>
      <c r="AM9" s="632"/>
      <c r="AN9" s="632"/>
      <c r="AO9" s="657"/>
      <c r="AP9" s="625" t="s">
        <v>243</v>
      </c>
      <c r="AQ9" s="626"/>
      <c r="AR9" s="626"/>
      <c r="AS9" s="626"/>
      <c r="AT9" s="626"/>
      <c r="AU9" s="626"/>
      <c r="AV9" s="626"/>
      <c r="AW9" s="626"/>
      <c r="AX9" s="626"/>
      <c r="AY9" s="626"/>
      <c r="AZ9" s="626"/>
      <c r="BA9" s="626"/>
      <c r="BB9" s="626"/>
      <c r="BC9" s="626"/>
      <c r="BD9" s="626"/>
      <c r="BE9" s="626"/>
      <c r="BF9" s="627"/>
      <c r="BG9" s="628">
        <v>231608</v>
      </c>
      <c r="BH9" s="629"/>
      <c r="BI9" s="629"/>
      <c r="BJ9" s="629"/>
      <c r="BK9" s="629"/>
      <c r="BL9" s="629"/>
      <c r="BM9" s="629"/>
      <c r="BN9" s="630"/>
      <c r="BO9" s="655">
        <v>34.6</v>
      </c>
      <c r="BP9" s="655"/>
      <c r="BQ9" s="655"/>
      <c r="BR9" s="655"/>
      <c r="BS9" s="656" t="s">
        <v>139</v>
      </c>
      <c r="BT9" s="656"/>
      <c r="BU9" s="656"/>
      <c r="BV9" s="656"/>
      <c r="BW9" s="656"/>
      <c r="BX9" s="656"/>
      <c r="BY9" s="656"/>
      <c r="BZ9" s="656"/>
      <c r="CA9" s="656"/>
      <c r="CB9" s="714"/>
      <c r="CD9" s="662" t="s">
        <v>244</v>
      </c>
      <c r="CE9" s="663"/>
      <c r="CF9" s="663"/>
      <c r="CG9" s="663"/>
      <c r="CH9" s="663"/>
      <c r="CI9" s="663"/>
      <c r="CJ9" s="663"/>
      <c r="CK9" s="663"/>
      <c r="CL9" s="663"/>
      <c r="CM9" s="663"/>
      <c r="CN9" s="663"/>
      <c r="CO9" s="663"/>
      <c r="CP9" s="663"/>
      <c r="CQ9" s="664"/>
      <c r="CR9" s="628">
        <v>553135</v>
      </c>
      <c r="CS9" s="629"/>
      <c r="CT9" s="629"/>
      <c r="CU9" s="629"/>
      <c r="CV9" s="629"/>
      <c r="CW9" s="629"/>
      <c r="CX9" s="629"/>
      <c r="CY9" s="630"/>
      <c r="CZ9" s="655">
        <v>6.2</v>
      </c>
      <c r="DA9" s="655"/>
      <c r="DB9" s="655"/>
      <c r="DC9" s="655"/>
      <c r="DD9" s="634">
        <v>85101</v>
      </c>
      <c r="DE9" s="629"/>
      <c r="DF9" s="629"/>
      <c r="DG9" s="629"/>
      <c r="DH9" s="629"/>
      <c r="DI9" s="629"/>
      <c r="DJ9" s="629"/>
      <c r="DK9" s="629"/>
      <c r="DL9" s="629"/>
      <c r="DM9" s="629"/>
      <c r="DN9" s="629"/>
      <c r="DO9" s="629"/>
      <c r="DP9" s="630"/>
      <c r="DQ9" s="634">
        <v>327162</v>
      </c>
      <c r="DR9" s="629"/>
      <c r="DS9" s="629"/>
      <c r="DT9" s="629"/>
      <c r="DU9" s="629"/>
      <c r="DV9" s="629"/>
      <c r="DW9" s="629"/>
      <c r="DX9" s="629"/>
      <c r="DY9" s="629"/>
      <c r="DZ9" s="629"/>
      <c r="EA9" s="629"/>
      <c r="EB9" s="629"/>
      <c r="EC9" s="672"/>
    </row>
    <row r="10" spans="2:143" ht="11.25" customHeight="1" x14ac:dyDescent="0.2">
      <c r="B10" s="625" t="s">
        <v>245</v>
      </c>
      <c r="C10" s="626"/>
      <c r="D10" s="626"/>
      <c r="E10" s="626"/>
      <c r="F10" s="626"/>
      <c r="G10" s="626"/>
      <c r="H10" s="626"/>
      <c r="I10" s="626"/>
      <c r="J10" s="626"/>
      <c r="K10" s="626"/>
      <c r="L10" s="626"/>
      <c r="M10" s="626"/>
      <c r="N10" s="626"/>
      <c r="O10" s="626"/>
      <c r="P10" s="626"/>
      <c r="Q10" s="627"/>
      <c r="R10" s="628" t="s">
        <v>229</v>
      </c>
      <c r="S10" s="629"/>
      <c r="T10" s="629"/>
      <c r="U10" s="629"/>
      <c r="V10" s="629"/>
      <c r="W10" s="629"/>
      <c r="X10" s="629"/>
      <c r="Y10" s="630"/>
      <c r="Z10" s="655" t="s">
        <v>139</v>
      </c>
      <c r="AA10" s="655"/>
      <c r="AB10" s="655"/>
      <c r="AC10" s="655"/>
      <c r="AD10" s="656" t="s">
        <v>139</v>
      </c>
      <c r="AE10" s="656"/>
      <c r="AF10" s="656"/>
      <c r="AG10" s="656"/>
      <c r="AH10" s="656"/>
      <c r="AI10" s="656"/>
      <c r="AJ10" s="656"/>
      <c r="AK10" s="656"/>
      <c r="AL10" s="631" t="s">
        <v>139</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20721</v>
      </c>
      <c r="BH10" s="629"/>
      <c r="BI10" s="629"/>
      <c r="BJ10" s="629"/>
      <c r="BK10" s="629"/>
      <c r="BL10" s="629"/>
      <c r="BM10" s="629"/>
      <c r="BN10" s="630"/>
      <c r="BO10" s="655">
        <v>3.1</v>
      </c>
      <c r="BP10" s="655"/>
      <c r="BQ10" s="655"/>
      <c r="BR10" s="655"/>
      <c r="BS10" s="656" t="s">
        <v>139</v>
      </c>
      <c r="BT10" s="656"/>
      <c r="BU10" s="656"/>
      <c r="BV10" s="656"/>
      <c r="BW10" s="656"/>
      <c r="BX10" s="656"/>
      <c r="BY10" s="656"/>
      <c r="BZ10" s="656"/>
      <c r="CA10" s="656"/>
      <c r="CB10" s="714"/>
      <c r="CD10" s="662" t="s">
        <v>247</v>
      </c>
      <c r="CE10" s="663"/>
      <c r="CF10" s="663"/>
      <c r="CG10" s="663"/>
      <c r="CH10" s="663"/>
      <c r="CI10" s="663"/>
      <c r="CJ10" s="663"/>
      <c r="CK10" s="663"/>
      <c r="CL10" s="663"/>
      <c r="CM10" s="663"/>
      <c r="CN10" s="663"/>
      <c r="CO10" s="663"/>
      <c r="CP10" s="663"/>
      <c r="CQ10" s="664"/>
      <c r="CR10" s="628" t="s">
        <v>139</v>
      </c>
      <c r="CS10" s="629"/>
      <c r="CT10" s="629"/>
      <c r="CU10" s="629"/>
      <c r="CV10" s="629"/>
      <c r="CW10" s="629"/>
      <c r="CX10" s="629"/>
      <c r="CY10" s="630"/>
      <c r="CZ10" s="655" t="s">
        <v>139</v>
      </c>
      <c r="DA10" s="655"/>
      <c r="DB10" s="655"/>
      <c r="DC10" s="655"/>
      <c r="DD10" s="634" t="s">
        <v>139</v>
      </c>
      <c r="DE10" s="629"/>
      <c r="DF10" s="629"/>
      <c r="DG10" s="629"/>
      <c r="DH10" s="629"/>
      <c r="DI10" s="629"/>
      <c r="DJ10" s="629"/>
      <c r="DK10" s="629"/>
      <c r="DL10" s="629"/>
      <c r="DM10" s="629"/>
      <c r="DN10" s="629"/>
      <c r="DO10" s="629"/>
      <c r="DP10" s="630"/>
      <c r="DQ10" s="634" t="s">
        <v>139</v>
      </c>
      <c r="DR10" s="629"/>
      <c r="DS10" s="629"/>
      <c r="DT10" s="629"/>
      <c r="DU10" s="629"/>
      <c r="DV10" s="629"/>
      <c r="DW10" s="629"/>
      <c r="DX10" s="629"/>
      <c r="DY10" s="629"/>
      <c r="DZ10" s="629"/>
      <c r="EA10" s="629"/>
      <c r="EB10" s="629"/>
      <c r="EC10" s="672"/>
    </row>
    <row r="11" spans="2:143" ht="11.25" customHeight="1" x14ac:dyDescent="0.2">
      <c r="B11" s="625" t="s">
        <v>248</v>
      </c>
      <c r="C11" s="626"/>
      <c r="D11" s="626"/>
      <c r="E11" s="626"/>
      <c r="F11" s="626"/>
      <c r="G11" s="626"/>
      <c r="H11" s="626"/>
      <c r="I11" s="626"/>
      <c r="J11" s="626"/>
      <c r="K11" s="626"/>
      <c r="L11" s="626"/>
      <c r="M11" s="626"/>
      <c r="N11" s="626"/>
      <c r="O11" s="626"/>
      <c r="P11" s="626"/>
      <c r="Q11" s="627"/>
      <c r="R11" s="628">
        <v>171715</v>
      </c>
      <c r="S11" s="629"/>
      <c r="T11" s="629"/>
      <c r="U11" s="629"/>
      <c r="V11" s="629"/>
      <c r="W11" s="629"/>
      <c r="X11" s="629"/>
      <c r="Y11" s="630"/>
      <c r="Z11" s="631">
        <v>1.8</v>
      </c>
      <c r="AA11" s="632"/>
      <c r="AB11" s="632"/>
      <c r="AC11" s="633"/>
      <c r="AD11" s="634">
        <v>171715</v>
      </c>
      <c r="AE11" s="629"/>
      <c r="AF11" s="629"/>
      <c r="AG11" s="629"/>
      <c r="AH11" s="629"/>
      <c r="AI11" s="629"/>
      <c r="AJ11" s="629"/>
      <c r="AK11" s="630"/>
      <c r="AL11" s="631">
        <v>4.0999999999999996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11853</v>
      </c>
      <c r="BH11" s="629"/>
      <c r="BI11" s="629"/>
      <c r="BJ11" s="629"/>
      <c r="BK11" s="629"/>
      <c r="BL11" s="629"/>
      <c r="BM11" s="629"/>
      <c r="BN11" s="630"/>
      <c r="BO11" s="655">
        <v>1.8</v>
      </c>
      <c r="BP11" s="655"/>
      <c r="BQ11" s="655"/>
      <c r="BR11" s="655"/>
      <c r="BS11" s="656" t="s">
        <v>229</v>
      </c>
      <c r="BT11" s="656"/>
      <c r="BU11" s="656"/>
      <c r="BV11" s="656"/>
      <c r="BW11" s="656"/>
      <c r="BX11" s="656"/>
      <c r="BY11" s="656"/>
      <c r="BZ11" s="656"/>
      <c r="CA11" s="656"/>
      <c r="CB11" s="714"/>
      <c r="CD11" s="662" t="s">
        <v>250</v>
      </c>
      <c r="CE11" s="663"/>
      <c r="CF11" s="663"/>
      <c r="CG11" s="663"/>
      <c r="CH11" s="663"/>
      <c r="CI11" s="663"/>
      <c r="CJ11" s="663"/>
      <c r="CK11" s="663"/>
      <c r="CL11" s="663"/>
      <c r="CM11" s="663"/>
      <c r="CN11" s="663"/>
      <c r="CO11" s="663"/>
      <c r="CP11" s="663"/>
      <c r="CQ11" s="664"/>
      <c r="CR11" s="628">
        <v>960502</v>
      </c>
      <c r="CS11" s="629"/>
      <c r="CT11" s="629"/>
      <c r="CU11" s="629"/>
      <c r="CV11" s="629"/>
      <c r="CW11" s="629"/>
      <c r="CX11" s="629"/>
      <c r="CY11" s="630"/>
      <c r="CZ11" s="655">
        <v>10.8</v>
      </c>
      <c r="DA11" s="655"/>
      <c r="DB11" s="655"/>
      <c r="DC11" s="655"/>
      <c r="DD11" s="634">
        <v>557012</v>
      </c>
      <c r="DE11" s="629"/>
      <c r="DF11" s="629"/>
      <c r="DG11" s="629"/>
      <c r="DH11" s="629"/>
      <c r="DI11" s="629"/>
      <c r="DJ11" s="629"/>
      <c r="DK11" s="629"/>
      <c r="DL11" s="629"/>
      <c r="DM11" s="629"/>
      <c r="DN11" s="629"/>
      <c r="DO11" s="629"/>
      <c r="DP11" s="630"/>
      <c r="DQ11" s="634">
        <v>277601</v>
      </c>
      <c r="DR11" s="629"/>
      <c r="DS11" s="629"/>
      <c r="DT11" s="629"/>
      <c r="DU11" s="629"/>
      <c r="DV11" s="629"/>
      <c r="DW11" s="629"/>
      <c r="DX11" s="629"/>
      <c r="DY11" s="629"/>
      <c r="DZ11" s="629"/>
      <c r="EA11" s="629"/>
      <c r="EB11" s="629"/>
      <c r="EC11" s="672"/>
    </row>
    <row r="12" spans="2:143" ht="11.25" customHeight="1" x14ac:dyDescent="0.2">
      <c r="B12" s="625" t="s">
        <v>251</v>
      </c>
      <c r="C12" s="626"/>
      <c r="D12" s="626"/>
      <c r="E12" s="626"/>
      <c r="F12" s="626"/>
      <c r="G12" s="626"/>
      <c r="H12" s="626"/>
      <c r="I12" s="626"/>
      <c r="J12" s="626"/>
      <c r="K12" s="626"/>
      <c r="L12" s="626"/>
      <c r="M12" s="626"/>
      <c r="N12" s="626"/>
      <c r="O12" s="626"/>
      <c r="P12" s="626"/>
      <c r="Q12" s="627"/>
      <c r="R12" s="628" t="s">
        <v>139</v>
      </c>
      <c r="S12" s="629"/>
      <c r="T12" s="629"/>
      <c r="U12" s="629"/>
      <c r="V12" s="629"/>
      <c r="W12" s="629"/>
      <c r="X12" s="629"/>
      <c r="Y12" s="630"/>
      <c r="Z12" s="655" t="s">
        <v>139</v>
      </c>
      <c r="AA12" s="655"/>
      <c r="AB12" s="655"/>
      <c r="AC12" s="655"/>
      <c r="AD12" s="656" t="s">
        <v>139</v>
      </c>
      <c r="AE12" s="656"/>
      <c r="AF12" s="656"/>
      <c r="AG12" s="656"/>
      <c r="AH12" s="656"/>
      <c r="AI12" s="656"/>
      <c r="AJ12" s="656"/>
      <c r="AK12" s="656"/>
      <c r="AL12" s="631" t="s">
        <v>138</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315608</v>
      </c>
      <c r="BH12" s="629"/>
      <c r="BI12" s="629"/>
      <c r="BJ12" s="629"/>
      <c r="BK12" s="629"/>
      <c r="BL12" s="629"/>
      <c r="BM12" s="629"/>
      <c r="BN12" s="630"/>
      <c r="BO12" s="655">
        <v>47.2</v>
      </c>
      <c r="BP12" s="655"/>
      <c r="BQ12" s="655"/>
      <c r="BR12" s="655"/>
      <c r="BS12" s="656" t="s">
        <v>139</v>
      </c>
      <c r="BT12" s="656"/>
      <c r="BU12" s="656"/>
      <c r="BV12" s="656"/>
      <c r="BW12" s="656"/>
      <c r="BX12" s="656"/>
      <c r="BY12" s="656"/>
      <c r="BZ12" s="656"/>
      <c r="CA12" s="656"/>
      <c r="CB12" s="714"/>
      <c r="CD12" s="662" t="s">
        <v>253</v>
      </c>
      <c r="CE12" s="663"/>
      <c r="CF12" s="663"/>
      <c r="CG12" s="663"/>
      <c r="CH12" s="663"/>
      <c r="CI12" s="663"/>
      <c r="CJ12" s="663"/>
      <c r="CK12" s="663"/>
      <c r="CL12" s="663"/>
      <c r="CM12" s="663"/>
      <c r="CN12" s="663"/>
      <c r="CO12" s="663"/>
      <c r="CP12" s="663"/>
      <c r="CQ12" s="664"/>
      <c r="CR12" s="628">
        <v>304718</v>
      </c>
      <c r="CS12" s="629"/>
      <c r="CT12" s="629"/>
      <c r="CU12" s="629"/>
      <c r="CV12" s="629"/>
      <c r="CW12" s="629"/>
      <c r="CX12" s="629"/>
      <c r="CY12" s="630"/>
      <c r="CZ12" s="655">
        <v>3.4</v>
      </c>
      <c r="DA12" s="655"/>
      <c r="DB12" s="655"/>
      <c r="DC12" s="655"/>
      <c r="DD12" s="634">
        <v>195</v>
      </c>
      <c r="DE12" s="629"/>
      <c r="DF12" s="629"/>
      <c r="DG12" s="629"/>
      <c r="DH12" s="629"/>
      <c r="DI12" s="629"/>
      <c r="DJ12" s="629"/>
      <c r="DK12" s="629"/>
      <c r="DL12" s="629"/>
      <c r="DM12" s="629"/>
      <c r="DN12" s="629"/>
      <c r="DO12" s="629"/>
      <c r="DP12" s="630"/>
      <c r="DQ12" s="634">
        <v>148194</v>
      </c>
      <c r="DR12" s="629"/>
      <c r="DS12" s="629"/>
      <c r="DT12" s="629"/>
      <c r="DU12" s="629"/>
      <c r="DV12" s="629"/>
      <c r="DW12" s="629"/>
      <c r="DX12" s="629"/>
      <c r="DY12" s="629"/>
      <c r="DZ12" s="629"/>
      <c r="EA12" s="629"/>
      <c r="EB12" s="629"/>
      <c r="EC12" s="672"/>
    </row>
    <row r="13" spans="2:143" ht="11.25" customHeight="1" x14ac:dyDescent="0.2">
      <c r="B13" s="625" t="s">
        <v>254</v>
      </c>
      <c r="C13" s="626"/>
      <c r="D13" s="626"/>
      <c r="E13" s="626"/>
      <c r="F13" s="626"/>
      <c r="G13" s="626"/>
      <c r="H13" s="626"/>
      <c r="I13" s="626"/>
      <c r="J13" s="626"/>
      <c r="K13" s="626"/>
      <c r="L13" s="626"/>
      <c r="M13" s="626"/>
      <c r="N13" s="626"/>
      <c r="O13" s="626"/>
      <c r="P13" s="626"/>
      <c r="Q13" s="627"/>
      <c r="R13" s="628" t="s">
        <v>229</v>
      </c>
      <c r="S13" s="629"/>
      <c r="T13" s="629"/>
      <c r="U13" s="629"/>
      <c r="V13" s="629"/>
      <c r="W13" s="629"/>
      <c r="X13" s="629"/>
      <c r="Y13" s="630"/>
      <c r="Z13" s="655" t="s">
        <v>229</v>
      </c>
      <c r="AA13" s="655"/>
      <c r="AB13" s="655"/>
      <c r="AC13" s="655"/>
      <c r="AD13" s="656" t="s">
        <v>229</v>
      </c>
      <c r="AE13" s="656"/>
      <c r="AF13" s="656"/>
      <c r="AG13" s="656"/>
      <c r="AH13" s="656"/>
      <c r="AI13" s="656"/>
      <c r="AJ13" s="656"/>
      <c r="AK13" s="656"/>
      <c r="AL13" s="631" t="s">
        <v>138</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294586</v>
      </c>
      <c r="BH13" s="629"/>
      <c r="BI13" s="629"/>
      <c r="BJ13" s="629"/>
      <c r="BK13" s="629"/>
      <c r="BL13" s="629"/>
      <c r="BM13" s="629"/>
      <c r="BN13" s="630"/>
      <c r="BO13" s="655">
        <v>44.1</v>
      </c>
      <c r="BP13" s="655"/>
      <c r="BQ13" s="655"/>
      <c r="BR13" s="655"/>
      <c r="BS13" s="656" t="s">
        <v>139</v>
      </c>
      <c r="BT13" s="656"/>
      <c r="BU13" s="656"/>
      <c r="BV13" s="656"/>
      <c r="BW13" s="656"/>
      <c r="BX13" s="656"/>
      <c r="BY13" s="656"/>
      <c r="BZ13" s="656"/>
      <c r="CA13" s="656"/>
      <c r="CB13" s="714"/>
      <c r="CD13" s="662" t="s">
        <v>256</v>
      </c>
      <c r="CE13" s="663"/>
      <c r="CF13" s="663"/>
      <c r="CG13" s="663"/>
      <c r="CH13" s="663"/>
      <c r="CI13" s="663"/>
      <c r="CJ13" s="663"/>
      <c r="CK13" s="663"/>
      <c r="CL13" s="663"/>
      <c r="CM13" s="663"/>
      <c r="CN13" s="663"/>
      <c r="CO13" s="663"/>
      <c r="CP13" s="663"/>
      <c r="CQ13" s="664"/>
      <c r="CR13" s="628">
        <v>607383</v>
      </c>
      <c r="CS13" s="629"/>
      <c r="CT13" s="629"/>
      <c r="CU13" s="629"/>
      <c r="CV13" s="629"/>
      <c r="CW13" s="629"/>
      <c r="CX13" s="629"/>
      <c r="CY13" s="630"/>
      <c r="CZ13" s="655">
        <v>6.8</v>
      </c>
      <c r="DA13" s="655"/>
      <c r="DB13" s="655"/>
      <c r="DC13" s="655"/>
      <c r="DD13" s="634">
        <v>250648</v>
      </c>
      <c r="DE13" s="629"/>
      <c r="DF13" s="629"/>
      <c r="DG13" s="629"/>
      <c r="DH13" s="629"/>
      <c r="DI13" s="629"/>
      <c r="DJ13" s="629"/>
      <c r="DK13" s="629"/>
      <c r="DL13" s="629"/>
      <c r="DM13" s="629"/>
      <c r="DN13" s="629"/>
      <c r="DO13" s="629"/>
      <c r="DP13" s="630"/>
      <c r="DQ13" s="634">
        <v>305162</v>
      </c>
      <c r="DR13" s="629"/>
      <c r="DS13" s="629"/>
      <c r="DT13" s="629"/>
      <c r="DU13" s="629"/>
      <c r="DV13" s="629"/>
      <c r="DW13" s="629"/>
      <c r="DX13" s="629"/>
      <c r="DY13" s="629"/>
      <c r="DZ13" s="629"/>
      <c r="EA13" s="629"/>
      <c r="EB13" s="629"/>
      <c r="EC13" s="672"/>
    </row>
    <row r="14" spans="2:143" ht="11.25" customHeight="1" x14ac:dyDescent="0.2">
      <c r="B14" s="625" t="s">
        <v>257</v>
      </c>
      <c r="C14" s="626"/>
      <c r="D14" s="626"/>
      <c r="E14" s="626"/>
      <c r="F14" s="626"/>
      <c r="G14" s="626"/>
      <c r="H14" s="626"/>
      <c r="I14" s="626"/>
      <c r="J14" s="626"/>
      <c r="K14" s="626"/>
      <c r="L14" s="626"/>
      <c r="M14" s="626"/>
      <c r="N14" s="626"/>
      <c r="O14" s="626"/>
      <c r="P14" s="626"/>
      <c r="Q14" s="627"/>
      <c r="R14" s="628" t="s">
        <v>229</v>
      </c>
      <c r="S14" s="629"/>
      <c r="T14" s="629"/>
      <c r="U14" s="629"/>
      <c r="V14" s="629"/>
      <c r="W14" s="629"/>
      <c r="X14" s="629"/>
      <c r="Y14" s="630"/>
      <c r="Z14" s="655" t="s">
        <v>139</v>
      </c>
      <c r="AA14" s="655"/>
      <c r="AB14" s="655"/>
      <c r="AC14" s="655"/>
      <c r="AD14" s="656" t="s">
        <v>229</v>
      </c>
      <c r="AE14" s="656"/>
      <c r="AF14" s="656"/>
      <c r="AG14" s="656"/>
      <c r="AH14" s="656"/>
      <c r="AI14" s="656"/>
      <c r="AJ14" s="656"/>
      <c r="AK14" s="656"/>
      <c r="AL14" s="631" t="s">
        <v>229</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37320</v>
      </c>
      <c r="BH14" s="629"/>
      <c r="BI14" s="629"/>
      <c r="BJ14" s="629"/>
      <c r="BK14" s="629"/>
      <c r="BL14" s="629"/>
      <c r="BM14" s="629"/>
      <c r="BN14" s="630"/>
      <c r="BO14" s="655">
        <v>5.6</v>
      </c>
      <c r="BP14" s="655"/>
      <c r="BQ14" s="655"/>
      <c r="BR14" s="655"/>
      <c r="BS14" s="656" t="s">
        <v>138</v>
      </c>
      <c r="BT14" s="656"/>
      <c r="BU14" s="656"/>
      <c r="BV14" s="656"/>
      <c r="BW14" s="656"/>
      <c r="BX14" s="656"/>
      <c r="BY14" s="656"/>
      <c r="BZ14" s="656"/>
      <c r="CA14" s="656"/>
      <c r="CB14" s="714"/>
      <c r="CD14" s="662" t="s">
        <v>259</v>
      </c>
      <c r="CE14" s="663"/>
      <c r="CF14" s="663"/>
      <c r="CG14" s="663"/>
      <c r="CH14" s="663"/>
      <c r="CI14" s="663"/>
      <c r="CJ14" s="663"/>
      <c r="CK14" s="663"/>
      <c r="CL14" s="663"/>
      <c r="CM14" s="663"/>
      <c r="CN14" s="663"/>
      <c r="CO14" s="663"/>
      <c r="CP14" s="663"/>
      <c r="CQ14" s="664"/>
      <c r="CR14" s="628">
        <v>322322</v>
      </c>
      <c r="CS14" s="629"/>
      <c r="CT14" s="629"/>
      <c r="CU14" s="629"/>
      <c r="CV14" s="629"/>
      <c r="CW14" s="629"/>
      <c r="CX14" s="629"/>
      <c r="CY14" s="630"/>
      <c r="CZ14" s="655">
        <v>3.6</v>
      </c>
      <c r="DA14" s="655"/>
      <c r="DB14" s="655"/>
      <c r="DC14" s="655"/>
      <c r="DD14" s="634">
        <v>748</v>
      </c>
      <c r="DE14" s="629"/>
      <c r="DF14" s="629"/>
      <c r="DG14" s="629"/>
      <c r="DH14" s="629"/>
      <c r="DI14" s="629"/>
      <c r="DJ14" s="629"/>
      <c r="DK14" s="629"/>
      <c r="DL14" s="629"/>
      <c r="DM14" s="629"/>
      <c r="DN14" s="629"/>
      <c r="DO14" s="629"/>
      <c r="DP14" s="630"/>
      <c r="DQ14" s="634">
        <v>255867</v>
      </c>
      <c r="DR14" s="629"/>
      <c r="DS14" s="629"/>
      <c r="DT14" s="629"/>
      <c r="DU14" s="629"/>
      <c r="DV14" s="629"/>
      <c r="DW14" s="629"/>
      <c r="DX14" s="629"/>
      <c r="DY14" s="629"/>
      <c r="DZ14" s="629"/>
      <c r="EA14" s="629"/>
      <c r="EB14" s="629"/>
      <c r="EC14" s="672"/>
    </row>
    <row r="15" spans="2:143" ht="11.25" customHeight="1" x14ac:dyDescent="0.2">
      <c r="B15" s="625" t="s">
        <v>260</v>
      </c>
      <c r="C15" s="626"/>
      <c r="D15" s="626"/>
      <c r="E15" s="626"/>
      <c r="F15" s="626"/>
      <c r="G15" s="626"/>
      <c r="H15" s="626"/>
      <c r="I15" s="626"/>
      <c r="J15" s="626"/>
      <c r="K15" s="626"/>
      <c r="L15" s="626"/>
      <c r="M15" s="626"/>
      <c r="N15" s="626"/>
      <c r="O15" s="626"/>
      <c r="P15" s="626"/>
      <c r="Q15" s="627"/>
      <c r="R15" s="628" t="s">
        <v>139</v>
      </c>
      <c r="S15" s="629"/>
      <c r="T15" s="629"/>
      <c r="U15" s="629"/>
      <c r="V15" s="629"/>
      <c r="W15" s="629"/>
      <c r="X15" s="629"/>
      <c r="Y15" s="630"/>
      <c r="Z15" s="655" t="s">
        <v>139</v>
      </c>
      <c r="AA15" s="655"/>
      <c r="AB15" s="655"/>
      <c r="AC15" s="655"/>
      <c r="AD15" s="656" t="s">
        <v>139</v>
      </c>
      <c r="AE15" s="656"/>
      <c r="AF15" s="656"/>
      <c r="AG15" s="656"/>
      <c r="AH15" s="656"/>
      <c r="AI15" s="656"/>
      <c r="AJ15" s="656"/>
      <c r="AK15" s="656"/>
      <c r="AL15" s="631" t="s">
        <v>139</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40818</v>
      </c>
      <c r="BH15" s="629"/>
      <c r="BI15" s="629"/>
      <c r="BJ15" s="629"/>
      <c r="BK15" s="629"/>
      <c r="BL15" s="629"/>
      <c r="BM15" s="629"/>
      <c r="BN15" s="630"/>
      <c r="BO15" s="655">
        <v>6.1</v>
      </c>
      <c r="BP15" s="655"/>
      <c r="BQ15" s="655"/>
      <c r="BR15" s="655"/>
      <c r="BS15" s="656" t="s">
        <v>138</v>
      </c>
      <c r="BT15" s="656"/>
      <c r="BU15" s="656"/>
      <c r="BV15" s="656"/>
      <c r="BW15" s="656"/>
      <c r="BX15" s="656"/>
      <c r="BY15" s="656"/>
      <c r="BZ15" s="656"/>
      <c r="CA15" s="656"/>
      <c r="CB15" s="714"/>
      <c r="CD15" s="662" t="s">
        <v>262</v>
      </c>
      <c r="CE15" s="663"/>
      <c r="CF15" s="663"/>
      <c r="CG15" s="663"/>
      <c r="CH15" s="663"/>
      <c r="CI15" s="663"/>
      <c r="CJ15" s="663"/>
      <c r="CK15" s="663"/>
      <c r="CL15" s="663"/>
      <c r="CM15" s="663"/>
      <c r="CN15" s="663"/>
      <c r="CO15" s="663"/>
      <c r="CP15" s="663"/>
      <c r="CQ15" s="664"/>
      <c r="CR15" s="628">
        <v>714315</v>
      </c>
      <c r="CS15" s="629"/>
      <c r="CT15" s="629"/>
      <c r="CU15" s="629"/>
      <c r="CV15" s="629"/>
      <c r="CW15" s="629"/>
      <c r="CX15" s="629"/>
      <c r="CY15" s="630"/>
      <c r="CZ15" s="655">
        <v>8</v>
      </c>
      <c r="DA15" s="655"/>
      <c r="DB15" s="655"/>
      <c r="DC15" s="655"/>
      <c r="DD15" s="634">
        <v>96822</v>
      </c>
      <c r="DE15" s="629"/>
      <c r="DF15" s="629"/>
      <c r="DG15" s="629"/>
      <c r="DH15" s="629"/>
      <c r="DI15" s="629"/>
      <c r="DJ15" s="629"/>
      <c r="DK15" s="629"/>
      <c r="DL15" s="629"/>
      <c r="DM15" s="629"/>
      <c r="DN15" s="629"/>
      <c r="DO15" s="629"/>
      <c r="DP15" s="630"/>
      <c r="DQ15" s="634">
        <v>559301</v>
      </c>
      <c r="DR15" s="629"/>
      <c r="DS15" s="629"/>
      <c r="DT15" s="629"/>
      <c r="DU15" s="629"/>
      <c r="DV15" s="629"/>
      <c r="DW15" s="629"/>
      <c r="DX15" s="629"/>
      <c r="DY15" s="629"/>
      <c r="DZ15" s="629"/>
      <c r="EA15" s="629"/>
      <c r="EB15" s="629"/>
      <c r="EC15" s="672"/>
    </row>
    <row r="16" spans="2:143" ht="11.25" customHeight="1" x14ac:dyDescent="0.2">
      <c r="B16" s="625" t="s">
        <v>263</v>
      </c>
      <c r="C16" s="626"/>
      <c r="D16" s="626"/>
      <c r="E16" s="626"/>
      <c r="F16" s="626"/>
      <c r="G16" s="626"/>
      <c r="H16" s="626"/>
      <c r="I16" s="626"/>
      <c r="J16" s="626"/>
      <c r="K16" s="626"/>
      <c r="L16" s="626"/>
      <c r="M16" s="626"/>
      <c r="N16" s="626"/>
      <c r="O16" s="626"/>
      <c r="P16" s="626"/>
      <c r="Q16" s="627"/>
      <c r="R16" s="628">
        <v>3122</v>
      </c>
      <c r="S16" s="629"/>
      <c r="T16" s="629"/>
      <c r="U16" s="629"/>
      <c r="V16" s="629"/>
      <c r="W16" s="629"/>
      <c r="X16" s="629"/>
      <c r="Y16" s="630"/>
      <c r="Z16" s="655">
        <v>0</v>
      </c>
      <c r="AA16" s="655"/>
      <c r="AB16" s="655"/>
      <c r="AC16" s="655"/>
      <c r="AD16" s="656">
        <v>3122</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v>112</v>
      </c>
      <c r="BH16" s="629"/>
      <c r="BI16" s="629"/>
      <c r="BJ16" s="629"/>
      <c r="BK16" s="629"/>
      <c r="BL16" s="629"/>
      <c r="BM16" s="629"/>
      <c r="BN16" s="630"/>
      <c r="BO16" s="655">
        <v>0</v>
      </c>
      <c r="BP16" s="655"/>
      <c r="BQ16" s="655"/>
      <c r="BR16" s="655"/>
      <c r="BS16" s="656" t="s">
        <v>139</v>
      </c>
      <c r="BT16" s="656"/>
      <c r="BU16" s="656"/>
      <c r="BV16" s="656"/>
      <c r="BW16" s="656"/>
      <c r="BX16" s="656"/>
      <c r="BY16" s="656"/>
      <c r="BZ16" s="656"/>
      <c r="CA16" s="656"/>
      <c r="CB16" s="714"/>
      <c r="CD16" s="662" t="s">
        <v>265</v>
      </c>
      <c r="CE16" s="663"/>
      <c r="CF16" s="663"/>
      <c r="CG16" s="663"/>
      <c r="CH16" s="663"/>
      <c r="CI16" s="663"/>
      <c r="CJ16" s="663"/>
      <c r="CK16" s="663"/>
      <c r="CL16" s="663"/>
      <c r="CM16" s="663"/>
      <c r="CN16" s="663"/>
      <c r="CO16" s="663"/>
      <c r="CP16" s="663"/>
      <c r="CQ16" s="664"/>
      <c r="CR16" s="628">
        <v>46106</v>
      </c>
      <c r="CS16" s="629"/>
      <c r="CT16" s="629"/>
      <c r="CU16" s="629"/>
      <c r="CV16" s="629"/>
      <c r="CW16" s="629"/>
      <c r="CX16" s="629"/>
      <c r="CY16" s="630"/>
      <c r="CZ16" s="655">
        <v>0.5</v>
      </c>
      <c r="DA16" s="655"/>
      <c r="DB16" s="655"/>
      <c r="DC16" s="655"/>
      <c r="DD16" s="634" t="s">
        <v>229</v>
      </c>
      <c r="DE16" s="629"/>
      <c r="DF16" s="629"/>
      <c r="DG16" s="629"/>
      <c r="DH16" s="629"/>
      <c r="DI16" s="629"/>
      <c r="DJ16" s="629"/>
      <c r="DK16" s="629"/>
      <c r="DL16" s="629"/>
      <c r="DM16" s="629"/>
      <c r="DN16" s="629"/>
      <c r="DO16" s="629"/>
      <c r="DP16" s="630"/>
      <c r="DQ16" s="634">
        <v>11926</v>
      </c>
      <c r="DR16" s="629"/>
      <c r="DS16" s="629"/>
      <c r="DT16" s="629"/>
      <c r="DU16" s="629"/>
      <c r="DV16" s="629"/>
      <c r="DW16" s="629"/>
      <c r="DX16" s="629"/>
      <c r="DY16" s="629"/>
      <c r="DZ16" s="629"/>
      <c r="EA16" s="629"/>
      <c r="EB16" s="629"/>
      <c r="EC16" s="672"/>
    </row>
    <row r="17" spans="2:133" ht="11.25" customHeight="1" x14ac:dyDescent="0.2">
      <c r="B17" s="625" t="s">
        <v>266</v>
      </c>
      <c r="C17" s="626"/>
      <c r="D17" s="626"/>
      <c r="E17" s="626"/>
      <c r="F17" s="626"/>
      <c r="G17" s="626"/>
      <c r="H17" s="626"/>
      <c r="I17" s="626"/>
      <c r="J17" s="626"/>
      <c r="K17" s="626"/>
      <c r="L17" s="626"/>
      <c r="M17" s="626"/>
      <c r="N17" s="626"/>
      <c r="O17" s="626"/>
      <c r="P17" s="626"/>
      <c r="Q17" s="627"/>
      <c r="R17" s="628">
        <v>7034</v>
      </c>
      <c r="S17" s="629"/>
      <c r="T17" s="629"/>
      <c r="U17" s="629"/>
      <c r="V17" s="629"/>
      <c r="W17" s="629"/>
      <c r="X17" s="629"/>
      <c r="Y17" s="630"/>
      <c r="Z17" s="655">
        <v>0.1</v>
      </c>
      <c r="AA17" s="655"/>
      <c r="AB17" s="655"/>
      <c r="AC17" s="655"/>
      <c r="AD17" s="656">
        <v>7034</v>
      </c>
      <c r="AE17" s="656"/>
      <c r="AF17" s="656"/>
      <c r="AG17" s="656"/>
      <c r="AH17" s="656"/>
      <c r="AI17" s="656"/>
      <c r="AJ17" s="656"/>
      <c r="AK17" s="656"/>
      <c r="AL17" s="631">
        <v>0.2</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139</v>
      </c>
      <c r="BH17" s="629"/>
      <c r="BI17" s="629"/>
      <c r="BJ17" s="629"/>
      <c r="BK17" s="629"/>
      <c r="BL17" s="629"/>
      <c r="BM17" s="629"/>
      <c r="BN17" s="630"/>
      <c r="BO17" s="655" t="s">
        <v>229</v>
      </c>
      <c r="BP17" s="655"/>
      <c r="BQ17" s="655"/>
      <c r="BR17" s="655"/>
      <c r="BS17" s="656" t="s">
        <v>229</v>
      </c>
      <c r="BT17" s="656"/>
      <c r="BU17" s="656"/>
      <c r="BV17" s="656"/>
      <c r="BW17" s="656"/>
      <c r="BX17" s="656"/>
      <c r="BY17" s="656"/>
      <c r="BZ17" s="656"/>
      <c r="CA17" s="656"/>
      <c r="CB17" s="714"/>
      <c r="CD17" s="662" t="s">
        <v>268</v>
      </c>
      <c r="CE17" s="663"/>
      <c r="CF17" s="663"/>
      <c r="CG17" s="663"/>
      <c r="CH17" s="663"/>
      <c r="CI17" s="663"/>
      <c r="CJ17" s="663"/>
      <c r="CK17" s="663"/>
      <c r="CL17" s="663"/>
      <c r="CM17" s="663"/>
      <c r="CN17" s="663"/>
      <c r="CO17" s="663"/>
      <c r="CP17" s="663"/>
      <c r="CQ17" s="664"/>
      <c r="CR17" s="628">
        <v>673852</v>
      </c>
      <c r="CS17" s="629"/>
      <c r="CT17" s="629"/>
      <c r="CU17" s="629"/>
      <c r="CV17" s="629"/>
      <c r="CW17" s="629"/>
      <c r="CX17" s="629"/>
      <c r="CY17" s="630"/>
      <c r="CZ17" s="655">
        <v>7.6</v>
      </c>
      <c r="DA17" s="655"/>
      <c r="DB17" s="655"/>
      <c r="DC17" s="655"/>
      <c r="DD17" s="634" t="s">
        <v>229</v>
      </c>
      <c r="DE17" s="629"/>
      <c r="DF17" s="629"/>
      <c r="DG17" s="629"/>
      <c r="DH17" s="629"/>
      <c r="DI17" s="629"/>
      <c r="DJ17" s="629"/>
      <c r="DK17" s="629"/>
      <c r="DL17" s="629"/>
      <c r="DM17" s="629"/>
      <c r="DN17" s="629"/>
      <c r="DO17" s="629"/>
      <c r="DP17" s="630"/>
      <c r="DQ17" s="634">
        <v>673852</v>
      </c>
      <c r="DR17" s="629"/>
      <c r="DS17" s="629"/>
      <c r="DT17" s="629"/>
      <c r="DU17" s="629"/>
      <c r="DV17" s="629"/>
      <c r="DW17" s="629"/>
      <c r="DX17" s="629"/>
      <c r="DY17" s="629"/>
      <c r="DZ17" s="629"/>
      <c r="EA17" s="629"/>
      <c r="EB17" s="629"/>
      <c r="EC17" s="672"/>
    </row>
    <row r="18" spans="2:133" ht="11.25" customHeight="1" x14ac:dyDescent="0.2">
      <c r="B18" s="625" t="s">
        <v>269</v>
      </c>
      <c r="C18" s="626"/>
      <c r="D18" s="626"/>
      <c r="E18" s="626"/>
      <c r="F18" s="626"/>
      <c r="G18" s="626"/>
      <c r="H18" s="626"/>
      <c r="I18" s="626"/>
      <c r="J18" s="626"/>
      <c r="K18" s="626"/>
      <c r="L18" s="626"/>
      <c r="M18" s="626"/>
      <c r="N18" s="626"/>
      <c r="O18" s="626"/>
      <c r="P18" s="626"/>
      <c r="Q18" s="627"/>
      <c r="R18" s="628">
        <v>21317</v>
      </c>
      <c r="S18" s="629"/>
      <c r="T18" s="629"/>
      <c r="U18" s="629"/>
      <c r="V18" s="629"/>
      <c r="W18" s="629"/>
      <c r="X18" s="629"/>
      <c r="Y18" s="630"/>
      <c r="Z18" s="655">
        <v>0.2</v>
      </c>
      <c r="AA18" s="655"/>
      <c r="AB18" s="655"/>
      <c r="AC18" s="655"/>
      <c r="AD18" s="656">
        <v>21317</v>
      </c>
      <c r="AE18" s="656"/>
      <c r="AF18" s="656"/>
      <c r="AG18" s="656"/>
      <c r="AH18" s="656"/>
      <c r="AI18" s="656"/>
      <c r="AJ18" s="656"/>
      <c r="AK18" s="656"/>
      <c r="AL18" s="631">
        <v>0.5</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229</v>
      </c>
      <c r="BH18" s="629"/>
      <c r="BI18" s="629"/>
      <c r="BJ18" s="629"/>
      <c r="BK18" s="629"/>
      <c r="BL18" s="629"/>
      <c r="BM18" s="629"/>
      <c r="BN18" s="630"/>
      <c r="BO18" s="655" t="s">
        <v>229</v>
      </c>
      <c r="BP18" s="655"/>
      <c r="BQ18" s="655"/>
      <c r="BR18" s="655"/>
      <c r="BS18" s="656" t="s">
        <v>139</v>
      </c>
      <c r="BT18" s="656"/>
      <c r="BU18" s="656"/>
      <c r="BV18" s="656"/>
      <c r="BW18" s="656"/>
      <c r="BX18" s="656"/>
      <c r="BY18" s="656"/>
      <c r="BZ18" s="656"/>
      <c r="CA18" s="656"/>
      <c r="CB18" s="714"/>
      <c r="CD18" s="662" t="s">
        <v>271</v>
      </c>
      <c r="CE18" s="663"/>
      <c r="CF18" s="663"/>
      <c r="CG18" s="663"/>
      <c r="CH18" s="663"/>
      <c r="CI18" s="663"/>
      <c r="CJ18" s="663"/>
      <c r="CK18" s="663"/>
      <c r="CL18" s="663"/>
      <c r="CM18" s="663"/>
      <c r="CN18" s="663"/>
      <c r="CO18" s="663"/>
      <c r="CP18" s="663"/>
      <c r="CQ18" s="664"/>
      <c r="CR18" s="628" t="s">
        <v>139</v>
      </c>
      <c r="CS18" s="629"/>
      <c r="CT18" s="629"/>
      <c r="CU18" s="629"/>
      <c r="CV18" s="629"/>
      <c r="CW18" s="629"/>
      <c r="CX18" s="629"/>
      <c r="CY18" s="630"/>
      <c r="CZ18" s="655" t="s">
        <v>229</v>
      </c>
      <c r="DA18" s="655"/>
      <c r="DB18" s="655"/>
      <c r="DC18" s="655"/>
      <c r="DD18" s="634" t="s">
        <v>139</v>
      </c>
      <c r="DE18" s="629"/>
      <c r="DF18" s="629"/>
      <c r="DG18" s="629"/>
      <c r="DH18" s="629"/>
      <c r="DI18" s="629"/>
      <c r="DJ18" s="629"/>
      <c r="DK18" s="629"/>
      <c r="DL18" s="629"/>
      <c r="DM18" s="629"/>
      <c r="DN18" s="629"/>
      <c r="DO18" s="629"/>
      <c r="DP18" s="630"/>
      <c r="DQ18" s="634" t="s">
        <v>138</v>
      </c>
      <c r="DR18" s="629"/>
      <c r="DS18" s="629"/>
      <c r="DT18" s="629"/>
      <c r="DU18" s="629"/>
      <c r="DV18" s="629"/>
      <c r="DW18" s="629"/>
      <c r="DX18" s="629"/>
      <c r="DY18" s="629"/>
      <c r="DZ18" s="629"/>
      <c r="EA18" s="629"/>
      <c r="EB18" s="629"/>
      <c r="EC18" s="672"/>
    </row>
    <row r="19" spans="2:133" ht="11.25" customHeight="1" x14ac:dyDescent="0.2">
      <c r="B19" s="625" t="s">
        <v>272</v>
      </c>
      <c r="C19" s="626"/>
      <c r="D19" s="626"/>
      <c r="E19" s="626"/>
      <c r="F19" s="626"/>
      <c r="G19" s="626"/>
      <c r="H19" s="626"/>
      <c r="I19" s="626"/>
      <c r="J19" s="626"/>
      <c r="K19" s="626"/>
      <c r="L19" s="626"/>
      <c r="M19" s="626"/>
      <c r="N19" s="626"/>
      <c r="O19" s="626"/>
      <c r="P19" s="626"/>
      <c r="Q19" s="627"/>
      <c r="R19" s="628">
        <v>1263</v>
      </c>
      <c r="S19" s="629"/>
      <c r="T19" s="629"/>
      <c r="U19" s="629"/>
      <c r="V19" s="629"/>
      <c r="W19" s="629"/>
      <c r="X19" s="629"/>
      <c r="Y19" s="630"/>
      <c r="Z19" s="655">
        <v>0</v>
      </c>
      <c r="AA19" s="655"/>
      <c r="AB19" s="655"/>
      <c r="AC19" s="655"/>
      <c r="AD19" s="656">
        <v>1263</v>
      </c>
      <c r="AE19" s="656"/>
      <c r="AF19" s="656"/>
      <c r="AG19" s="656"/>
      <c r="AH19" s="656"/>
      <c r="AI19" s="656"/>
      <c r="AJ19" s="656"/>
      <c r="AK19" s="656"/>
      <c r="AL19" s="631">
        <v>0</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t="s">
        <v>138</v>
      </c>
      <c r="BH19" s="629"/>
      <c r="BI19" s="629"/>
      <c r="BJ19" s="629"/>
      <c r="BK19" s="629"/>
      <c r="BL19" s="629"/>
      <c r="BM19" s="629"/>
      <c r="BN19" s="630"/>
      <c r="BO19" s="655" t="s">
        <v>139</v>
      </c>
      <c r="BP19" s="655"/>
      <c r="BQ19" s="655"/>
      <c r="BR19" s="655"/>
      <c r="BS19" s="656" t="s">
        <v>139</v>
      </c>
      <c r="BT19" s="656"/>
      <c r="BU19" s="656"/>
      <c r="BV19" s="656"/>
      <c r="BW19" s="656"/>
      <c r="BX19" s="656"/>
      <c r="BY19" s="656"/>
      <c r="BZ19" s="656"/>
      <c r="CA19" s="656"/>
      <c r="CB19" s="714"/>
      <c r="CD19" s="662" t="s">
        <v>274</v>
      </c>
      <c r="CE19" s="663"/>
      <c r="CF19" s="663"/>
      <c r="CG19" s="663"/>
      <c r="CH19" s="663"/>
      <c r="CI19" s="663"/>
      <c r="CJ19" s="663"/>
      <c r="CK19" s="663"/>
      <c r="CL19" s="663"/>
      <c r="CM19" s="663"/>
      <c r="CN19" s="663"/>
      <c r="CO19" s="663"/>
      <c r="CP19" s="663"/>
      <c r="CQ19" s="664"/>
      <c r="CR19" s="628" t="s">
        <v>139</v>
      </c>
      <c r="CS19" s="629"/>
      <c r="CT19" s="629"/>
      <c r="CU19" s="629"/>
      <c r="CV19" s="629"/>
      <c r="CW19" s="629"/>
      <c r="CX19" s="629"/>
      <c r="CY19" s="630"/>
      <c r="CZ19" s="655" t="s">
        <v>139</v>
      </c>
      <c r="DA19" s="655"/>
      <c r="DB19" s="655"/>
      <c r="DC19" s="655"/>
      <c r="DD19" s="634" t="s">
        <v>139</v>
      </c>
      <c r="DE19" s="629"/>
      <c r="DF19" s="629"/>
      <c r="DG19" s="629"/>
      <c r="DH19" s="629"/>
      <c r="DI19" s="629"/>
      <c r="DJ19" s="629"/>
      <c r="DK19" s="629"/>
      <c r="DL19" s="629"/>
      <c r="DM19" s="629"/>
      <c r="DN19" s="629"/>
      <c r="DO19" s="629"/>
      <c r="DP19" s="630"/>
      <c r="DQ19" s="634" t="s">
        <v>139</v>
      </c>
      <c r="DR19" s="629"/>
      <c r="DS19" s="629"/>
      <c r="DT19" s="629"/>
      <c r="DU19" s="629"/>
      <c r="DV19" s="629"/>
      <c r="DW19" s="629"/>
      <c r="DX19" s="629"/>
      <c r="DY19" s="629"/>
      <c r="DZ19" s="629"/>
      <c r="EA19" s="629"/>
      <c r="EB19" s="629"/>
      <c r="EC19" s="672"/>
    </row>
    <row r="20" spans="2:133" ht="11.25" customHeight="1" x14ac:dyDescent="0.2">
      <c r="B20" s="625" t="s">
        <v>275</v>
      </c>
      <c r="C20" s="626"/>
      <c r="D20" s="626"/>
      <c r="E20" s="626"/>
      <c r="F20" s="626"/>
      <c r="G20" s="626"/>
      <c r="H20" s="626"/>
      <c r="I20" s="626"/>
      <c r="J20" s="626"/>
      <c r="K20" s="626"/>
      <c r="L20" s="626"/>
      <c r="M20" s="626"/>
      <c r="N20" s="626"/>
      <c r="O20" s="626"/>
      <c r="P20" s="626"/>
      <c r="Q20" s="627"/>
      <c r="R20" s="628">
        <v>1067</v>
      </c>
      <c r="S20" s="629"/>
      <c r="T20" s="629"/>
      <c r="U20" s="629"/>
      <c r="V20" s="629"/>
      <c r="W20" s="629"/>
      <c r="X20" s="629"/>
      <c r="Y20" s="630"/>
      <c r="Z20" s="655">
        <v>0</v>
      </c>
      <c r="AA20" s="655"/>
      <c r="AB20" s="655"/>
      <c r="AC20" s="655"/>
      <c r="AD20" s="656">
        <v>1067</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t="s">
        <v>139</v>
      </c>
      <c r="BH20" s="629"/>
      <c r="BI20" s="629"/>
      <c r="BJ20" s="629"/>
      <c r="BK20" s="629"/>
      <c r="BL20" s="629"/>
      <c r="BM20" s="629"/>
      <c r="BN20" s="630"/>
      <c r="BO20" s="655" t="s">
        <v>139</v>
      </c>
      <c r="BP20" s="655"/>
      <c r="BQ20" s="655"/>
      <c r="BR20" s="655"/>
      <c r="BS20" s="656" t="s">
        <v>139</v>
      </c>
      <c r="BT20" s="656"/>
      <c r="BU20" s="656"/>
      <c r="BV20" s="656"/>
      <c r="BW20" s="656"/>
      <c r="BX20" s="656"/>
      <c r="BY20" s="656"/>
      <c r="BZ20" s="656"/>
      <c r="CA20" s="656"/>
      <c r="CB20" s="714"/>
      <c r="CD20" s="662" t="s">
        <v>277</v>
      </c>
      <c r="CE20" s="663"/>
      <c r="CF20" s="663"/>
      <c r="CG20" s="663"/>
      <c r="CH20" s="663"/>
      <c r="CI20" s="663"/>
      <c r="CJ20" s="663"/>
      <c r="CK20" s="663"/>
      <c r="CL20" s="663"/>
      <c r="CM20" s="663"/>
      <c r="CN20" s="663"/>
      <c r="CO20" s="663"/>
      <c r="CP20" s="663"/>
      <c r="CQ20" s="664"/>
      <c r="CR20" s="628">
        <v>8920392</v>
      </c>
      <c r="CS20" s="629"/>
      <c r="CT20" s="629"/>
      <c r="CU20" s="629"/>
      <c r="CV20" s="629"/>
      <c r="CW20" s="629"/>
      <c r="CX20" s="629"/>
      <c r="CY20" s="630"/>
      <c r="CZ20" s="655">
        <v>100</v>
      </c>
      <c r="DA20" s="655"/>
      <c r="DB20" s="655"/>
      <c r="DC20" s="655"/>
      <c r="DD20" s="634">
        <v>1407571</v>
      </c>
      <c r="DE20" s="629"/>
      <c r="DF20" s="629"/>
      <c r="DG20" s="629"/>
      <c r="DH20" s="629"/>
      <c r="DI20" s="629"/>
      <c r="DJ20" s="629"/>
      <c r="DK20" s="629"/>
      <c r="DL20" s="629"/>
      <c r="DM20" s="629"/>
      <c r="DN20" s="629"/>
      <c r="DO20" s="629"/>
      <c r="DP20" s="630"/>
      <c r="DQ20" s="634">
        <v>5709668</v>
      </c>
      <c r="DR20" s="629"/>
      <c r="DS20" s="629"/>
      <c r="DT20" s="629"/>
      <c r="DU20" s="629"/>
      <c r="DV20" s="629"/>
      <c r="DW20" s="629"/>
      <c r="DX20" s="629"/>
      <c r="DY20" s="629"/>
      <c r="DZ20" s="629"/>
      <c r="EA20" s="629"/>
      <c r="EB20" s="629"/>
      <c r="EC20" s="672"/>
    </row>
    <row r="21" spans="2:133" ht="11.25" customHeight="1" x14ac:dyDescent="0.2">
      <c r="B21" s="625" t="s">
        <v>278</v>
      </c>
      <c r="C21" s="626"/>
      <c r="D21" s="626"/>
      <c r="E21" s="626"/>
      <c r="F21" s="626"/>
      <c r="G21" s="626"/>
      <c r="H21" s="626"/>
      <c r="I21" s="626"/>
      <c r="J21" s="626"/>
      <c r="K21" s="626"/>
      <c r="L21" s="626"/>
      <c r="M21" s="626"/>
      <c r="N21" s="626"/>
      <c r="O21" s="626"/>
      <c r="P21" s="626"/>
      <c r="Q21" s="627"/>
      <c r="R21" s="628">
        <v>274</v>
      </c>
      <c r="S21" s="629"/>
      <c r="T21" s="629"/>
      <c r="U21" s="629"/>
      <c r="V21" s="629"/>
      <c r="W21" s="629"/>
      <c r="X21" s="629"/>
      <c r="Y21" s="630"/>
      <c r="Z21" s="655">
        <v>0</v>
      </c>
      <c r="AA21" s="655"/>
      <c r="AB21" s="655"/>
      <c r="AC21" s="655"/>
      <c r="AD21" s="656">
        <v>274</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t="s">
        <v>229</v>
      </c>
      <c r="BH21" s="629"/>
      <c r="BI21" s="629"/>
      <c r="BJ21" s="629"/>
      <c r="BK21" s="629"/>
      <c r="BL21" s="629"/>
      <c r="BM21" s="629"/>
      <c r="BN21" s="630"/>
      <c r="BO21" s="655" t="s">
        <v>139</v>
      </c>
      <c r="BP21" s="655"/>
      <c r="BQ21" s="655"/>
      <c r="BR21" s="655"/>
      <c r="BS21" s="656" t="s">
        <v>139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280</v>
      </c>
      <c r="C22" s="692"/>
      <c r="D22" s="692"/>
      <c r="E22" s="692"/>
      <c r="F22" s="692"/>
      <c r="G22" s="692"/>
      <c r="H22" s="692"/>
      <c r="I22" s="692"/>
      <c r="J22" s="692"/>
      <c r="K22" s="692"/>
      <c r="L22" s="692"/>
      <c r="M22" s="692"/>
      <c r="N22" s="692"/>
      <c r="O22" s="692"/>
      <c r="P22" s="692"/>
      <c r="Q22" s="693"/>
      <c r="R22" s="628">
        <v>18713</v>
      </c>
      <c r="S22" s="629"/>
      <c r="T22" s="629"/>
      <c r="U22" s="629"/>
      <c r="V22" s="629"/>
      <c r="W22" s="629"/>
      <c r="X22" s="629"/>
      <c r="Y22" s="630"/>
      <c r="Z22" s="655">
        <v>0.2</v>
      </c>
      <c r="AA22" s="655"/>
      <c r="AB22" s="655"/>
      <c r="AC22" s="655"/>
      <c r="AD22" s="656">
        <v>18713</v>
      </c>
      <c r="AE22" s="656"/>
      <c r="AF22" s="656"/>
      <c r="AG22" s="656"/>
      <c r="AH22" s="656"/>
      <c r="AI22" s="656"/>
      <c r="AJ22" s="656"/>
      <c r="AK22" s="656"/>
      <c r="AL22" s="631">
        <v>0.5</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139</v>
      </c>
      <c r="BH22" s="629"/>
      <c r="BI22" s="629"/>
      <c r="BJ22" s="629"/>
      <c r="BK22" s="629"/>
      <c r="BL22" s="629"/>
      <c r="BM22" s="629"/>
      <c r="BN22" s="630"/>
      <c r="BO22" s="655" t="s">
        <v>139</v>
      </c>
      <c r="BP22" s="655"/>
      <c r="BQ22" s="655"/>
      <c r="BR22" s="655"/>
      <c r="BS22" s="656" t="s">
        <v>139</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283</v>
      </c>
      <c r="C23" s="626"/>
      <c r="D23" s="626"/>
      <c r="E23" s="626"/>
      <c r="F23" s="626"/>
      <c r="G23" s="626"/>
      <c r="H23" s="626"/>
      <c r="I23" s="626"/>
      <c r="J23" s="626"/>
      <c r="K23" s="626"/>
      <c r="L23" s="626"/>
      <c r="M23" s="626"/>
      <c r="N23" s="626"/>
      <c r="O23" s="626"/>
      <c r="P23" s="626"/>
      <c r="Q23" s="627"/>
      <c r="R23" s="628">
        <v>3618774</v>
      </c>
      <c r="S23" s="629"/>
      <c r="T23" s="629"/>
      <c r="U23" s="629"/>
      <c r="V23" s="629"/>
      <c r="W23" s="629"/>
      <c r="X23" s="629"/>
      <c r="Y23" s="630"/>
      <c r="Z23" s="655">
        <v>38.4</v>
      </c>
      <c r="AA23" s="655"/>
      <c r="AB23" s="655"/>
      <c r="AC23" s="655"/>
      <c r="AD23" s="656">
        <v>3192225</v>
      </c>
      <c r="AE23" s="656"/>
      <c r="AF23" s="656"/>
      <c r="AG23" s="656"/>
      <c r="AH23" s="656"/>
      <c r="AI23" s="656"/>
      <c r="AJ23" s="656"/>
      <c r="AK23" s="656"/>
      <c r="AL23" s="631">
        <v>77</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229</v>
      </c>
      <c r="BH23" s="629"/>
      <c r="BI23" s="629"/>
      <c r="BJ23" s="629"/>
      <c r="BK23" s="629"/>
      <c r="BL23" s="629"/>
      <c r="BM23" s="629"/>
      <c r="BN23" s="630"/>
      <c r="BO23" s="655" t="s">
        <v>229</v>
      </c>
      <c r="BP23" s="655"/>
      <c r="BQ23" s="655"/>
      <c r="BR23" s="655"/>
      <c r="BS23" s="656" t="s">
        <v>229</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2">
      <c r="B24" s="625" t="s">
        <v>290</v>
      </c>
      <c r="C24" s="626"/>
      <c r="D24" s="626"/>
      <c r="E24" s="626"/>
      <c r="F24" s="626"/>
      <c r="G24" s="626"/>
      <c r="H24" s="626"/>
      <c r="I24" s="626"/>
      <c r="J24" s="626"/>
      <c r="K24" s="626"/>
      <c r="L24" s="626"/>
      <c r="M24" s="626"/>
      <c r="N24" s="626"/>
      <c r="O24" s="626"/>
      <c r="P24" s="626"/>
      <c r="Q24" s="627"/>
      <c r="R24" s="628">
        <v>3192225</v>
      </c>
      <c r="S24" s="629"/>
      <c r="T24" s="629"/>
      <c r="U24" s="629"/>
      <c r="V24" s="629"/>
      <c r="W24" s="629"/>
      <c r="X24" s="629"/>
      <c r="Y24" s="630"/>
      <c r="Z24" s="655">
        <v>33.9</v>
      </c>
      <c r="AA24" s="655"/>
      <c r="AB24" s="655"/>
      <c r="AC24" s="655"/>
      <c r="AD24" s="656">
        <v>3192225</v>
      </c>
      <c r="AE24" s="656"/>
      <c r="AF24" s="656"/>
      <c r="AG24" s="656"/>
      <c r="AH24" s="656"/>
      <c r="AI24" s="656"/>
      <c r="AJ24" s="656"/>
      <c r="AK24" s="656"/>
      <c r="AL24" s="631">
        <v>77</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139</v>
      </c>
      <c r="BH24" s="629"/>
      <c r="BI24" s="629"/>
      <c r="BJ24" s="629"/>
      <c r="BK24" s="629"/>
      <c r="BL24" s="629"/>
      <c r="BM24" s="629"/>
      <c r="BN24" s="630"/>
      <c r="BO24" s="655" t="s">
        <v>139</v>
      </c>
      <c r="BP24" s="655"/>
      <c r="BQ24" s="655"/>
      <c r="BR24" s="655"/>
      <c r="BS24" s="656" t="s">
        <v>229</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3404505</v>
      </c>
      <c r="CS24" s="682"/>
      <c r="CT24" s="682"/>
      <c r="CU24" s="682"/>
      <c r="CV24" s="682"/>
      <c r="CW24" s="682"/>
      <c r="CX24" s="682"/>
      <c r="CY24" s="725"/>
      <c r="CZ24" s="726">
        <v>38.200000000000003</v>
      </c>
      <c r="DA24" s="701"/>
      <c r="DB24" s="701"/>
      <c r="DC24" s="729"/>
      <c r="DD24" s="724">
        <v>2663291</v>
      </c>
      <c r="DE24" s="682"/>
      <c r="DF24" s="682"/>
      <c r="DG24" s="682"/>
      <c r="DH24" s="682"/>
      <c r="DI24" s="682"/>
      <c r="DJ24" s="682"/>
      <c r="DK24" s="725"/>
      <c r="DL24" s="724">
        <v>2344927</v>
      </c>
      <c r="DM24" s="682"/>
      <c r="DN24" s="682"/>
      <c r="DO24" s="682"/>
      <c r="DP24" s="682"/>
      <c r="DQ24" s="682"/>
      <c r="DR24" s="682"/>
      <c r="DS24" s="682"/>
      <c r="DT24" s="682"/>
      <c r="DU24" s="682"/>
      <c r="DV24" s="725"/>
      <c r="DW24" s="726">
        <v>54.7</v>
      </c>
      <c r="DX24" s="701"/>
      <c r="DY24" s="701"/>
      <c r="DZ24" s="701"/>
      <c r="EA24" s="701"/>
      <c r="EB24" s="701"/>
      <c r="EC24" s="727"/>
    </row>
    <row r="25" spans="2:133" ht="11.25" customHeight="1" x14ac:dyDescent="0.2">
      <c r="B25" s="625" t="s">
        <v>293</v>
      </c>
      <c r="C25" s="626"/>
      <c r="D25" s="626"/>
      <c r="E25" s="626"/>
      <c r="F25" s="626"/>
      <c r="G25" s="626"/>
      <c r="H25" s="626"/>
      <c r="I25" s="626"/>
      <c r="J25" s="626"/>
      <c r="K25" s="626"/>
      <c r="L25" s="626"/>
      <c r="M25" s="626"/>
      <c r="N25" s="626"/>
      <c r="O25" s="626"/>
      <c r="P25" s="626"/>
      <c r="Q25" s="627"/>
      <c r="R25" s="628">
        <v>426549</v>
      </c>
      <c r="S25" s="629"/>
      <c r="T25" s="629"/>
      <c r="U25" s="629"/>
      <c r="V25" s="629"/>
      <c r="W25" s="629"/>
      <c r="X25" s="629"/>
      <c r="Y25" s="630"/>
      <c r="Z25" s="655">
        <v>4.5</v>
      </c>
      <c r="AA25" s="655"/>
      <c r="AB25" s="655"/>
      <c r="AC25" s="655"/>
      <c r="AD25" s="656" t="s">
        <v>138</v>
      </c>
      <c r="AE25" s="656"/>
      <c r="AF25" s="656"/>
      <c r="AG25" s="656"/>
      <c r="AH25" s="656"/>
      <c r="AI25" s="656"/>
      <c r="AJ25" s="656"/>
      <c r="AK25" s="656"/>
      <c r="AL25" s="631" t="s">
        <v>138</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229</v>
      </c>
      <c r="BH25" s="629"/>
      <c r="BI25" s="629"/>
      <c r="BJ25" s="629"/>
      <c r="BK25" s="629"/>
      <c r="BL25" s="629"/>
      <c r="BM25" s="629"/>
      <c r="BN25" s="630"/>
      <c r="BO25" s="655" t="s">
        <v>139</v>
      </c>
      <c r="BP25" s="655"/>
      <c r="BQ25" s="655"/>
      <c r="BR25" s="655"/>
      <c r="BS25" s="656" t="s">
        <v>139</v>
      </c>
      <c r="BT25" s="656"/>
      <c r="BU25" s="656"/>
      <c r="BV25" s="656"/>
      <c r="BW25" s="656"/>
      <c r="BX25" s="656"/>
      <c r="BY25" s="656"/>
      <c r="BZ25" s="656"/>
      <c r="CA25" s="656"/>
      <c r="CB25" s="714"/>
      <c r="CD25" s="662" t="s">
        <v>295</v>
      </c>
      <c r="CE25" s="663"/>
      <c r="CF25" s="663"/>
      <c r="CG25" s="663"/>
      <c r="CH25" s="663"/>
      <c r="CI25" s="663"/>
      <c r="CJ25" s="663"/>
      <c r="CK25" s="663"/>
      <c r="CL25" s="663"/>
      <c r="CM25" s="663"/>
      <c r="CN25" s="663"/>
      <c r="CO25" s="663"/>
      <c r="CP25" s="663"/>
      <c r="CQ25" s="664"/>
      <c r="CR25" s="628">
        <v>1780120</v>
      </c>
      <c r="CS25" s="639"/>
      <c r="CT25" s="639"/>
      <c r="CU25" s="639"/>
      <c r="CV25" s="639"/>
      <c r="CW25" s="639"/>
      <c r="CX25" s="639"/>
      <c r="CY25" s="640"/>
      <c r="CZ25" s="631">
        <v>20</v>
      </c>
      <c r="DA25" s="641"/>
      <c r="DB25" s="641"/>
      <c r="DC25" s="642"/>
      <c r="DD25" s="634">
        <v>1595714</v>
      </c>
      <c r="DE25" s="639"/>
      <c r="DF25" s="639"/>
      <c r="DG25" s="639"/>
      <c r="DH25" s="639"/>
      <c r="DI25" s="639"/>
      <c r="DJ25" s="639"/>
      <c r="DK25" s="640"/>
      <c r="DL25" s="634">
        <v>1546591</v>
      </c>
      <c r="DM25" s="639"/>
      <c r="DN25" s="639"/>
      <c r="DO25" s="639"/>
      <c r="DP25" s="639"/>
      <c r="DQ25" s="639"/>
      <c r="DR25" s="639"/>
      <c r="DS25" s="639"/>
      <c r="DT25" s="639"/>
      <c r="DU25" s="639"/>
      <c r="DV25" s="640"/>
      <c r="DW25" s="631">
        <v>36.1</v>
      </c>
      <c r="DX25" s="641"/>
      <c r="DY25" s="641"/>
      <c r="DZ25" s="641"/>
      <c r="EA25" s="641"/>
      <c r="EB25" s="641"/>
      <c r="EC25" s="673"/>
    </row>
    <row r="26" spans="2:133" ht="11.25" customHeight="1" x14ac:dyDescent="0.2">
      <c r="B26" s="625" t="s">
        <v>296</v>
      </c>
      <c r="C26" s="626"/>
      <c r="D26" s="626"/>
      <c r="E26" s="626"/>
      <c r="F26" s="626"/>
      <c r="G26" s="626"/>
      <c r="H26" s="626"/>
      <c r="I26" s="626"/>
      <c r="J26" s="626"/>
      <c r="K26" s="626"/>
      <c r="L26" s="626"/>
      <c r="M26" s="626"/>
      <c r="N26" s="626"/>
      <c r="O26" s="626"/>
      <c r="P26" s="626"/>
      <c r="Q26" s="627"/>
      <c r="R26" s="628" t="s">
        <v>139</v>
      </c>
      <c r="S26" s="629"/>
      <c r="T26" s="629"/>
      <c r="U26" s="629"/>
      <c r="V26" s="629"/>
      <c r="W26" s="629"/>
      <c r="X26" s="629"/>
      <c r="Y26" s="630"/>
      <c r="Z26" s="655" t="s">
        <v>138</v>
      </c>
      <c r="AA26" s="655"/>
      <c r="AB26" s="655"/>
      <c r="AC26" s="655"/>
      <c r="AD26" s="656" t="s">
        <v>139</v>
      </c>
      <c r="AE26" s="656"/>
      <c r="AF26" s="656"/>
      <c r="AG26" s="656"/>
      <c r="AH26" s="656"/>
      <c r="AI26" s="656"/>
      <c r="AJ26" s="656"/>
      <c r="AK26" s="656"/>
      <c r="AL26" s="631" t="s">
        <v>139</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139</v>
      </c>
      <c r="BH26" s="629"/>
      <c r="BI26" s="629"/>
      <c r="BJ26" s="629"/>
      <c r="BK26" s="629"/>
      <c r="BL26" s="629"/>
      <c r="BM26" s="629"/>
      <c r="BN26" s="630"/>
      <c r="BO26" s="655" t="s">
        <v>229</v>
      </c>
      <c r="BP26" s="655"/>
      <c r="BQ26" s="655"/>
      <c r="BR26" s="655"/>
      <c r="BS26" s="656" t="s">
        <v>139</v>
      </c>
      <c r="BT26" s="656"/>
      <c r="BU26" s="656"/>
      <c r="BV26" s="656"/>
      <c r="BW26" s="656"/>
      <c r="BX26" s="656"/>
      <c r="BY26" s="656"/>
      <c r="BZ26" s="656"/>
      <c r="CA26" s="656"/>
      <c r="CB26" s="714"/>
      <c r="CD26" s="662" t="s">
        <v>298</v>
      </c>
      <c r="CE26" s="663"/>
      <c r="CF26" s="663"/>
      <c r="CG26" s="663"/>
      <c r="CH26" s="663"/>
      <c r="CI26" s="663"/>
      <c r="CJ26" s="663"/>
      <c r="CK26" s="663"/>
      <c r="CL26" s="663"/>
      <c r="CM26" s="663"/>
      <c r="CN26" s="663"/>
      <c r="CO26" s="663"/>
      <c r="CP26" s="663"/>
      <c r="CQ26" s="664"/>
      <c r="CR26" s="628">
        <v>929796</v>
      </c>
      <c r="CS26" s="629"/>
      <c r="CT26" s="629"/>
      <c r="CU26" s="629"/>
      <c r="CV26" s="629"/>
      <c r="CW26" s="629"/>
      <c r="CX26" s="629"/>
      <c r="CY26" s="630"/>
      <c r="CZ26" s="631">
        <v>10.4</v>
      </c>
      <c r="DA26" s="641"/>
      <c r="DB26" s="641"/>
      <c r="DC26" s="642"/>
      <c r="DD26" s="634">
        <v>897423</v>
      </c>
      <c r="DE26" s="629"/>
      <c r="DF26" s="629"/>
      <c r="DG26" s="629"/>
      <c r="DH26" s="629"/>
      <c r="DI26" s="629"/>
      <c r="DJ26" s="629"/>
      <c r="DK26" s="630"/>
      <c r="DL26" s="634" t="s">
        <v>138</v>
      </c>
      <c r="DM26" s="629"/>
      <c r="DN26" s="629"/>
      <c r="DO26" s="629"/>
      <c r="DP26" s="629"/>
      <c r="DQ26" s="629"/>
      <c r="DR26" s="629"/>
      <c r="DS26" s="629"/>
      <c r="DT26" s="629"/>
      <c r="DU26" s="629"/>
      <c r="DV26" s="630"/>
      <c r="DW26" s="631" t="s">
        <v>139</v>
      </c>
      <c r="DX26" s="641"/>
      <c r="DY26" s="641"/>
      <c r="DZ26" s="641"/>
      <c r="EA26" s="641"/>
      <c r="EB26" s="641"/>
      <c r="EC26" s="673"/>
    </row>
    <row r="27" spans="2:133" ht="11.25" customHeight="1" x14ac:dyDescent="0.2">
      <c r="B27" s="625" t="s">
        <v>299</v>
      </c>
      <c r="C27" s="626"/>
      <c r="D27" s="626"/>
      <c r="E27" s="626"/>
      <c r="F27" s="626"/>
      <c r="G27" s="626"/>
      <c r="H27" s="626"/>
      <c r="I27" s="626"/>
      <c r="J27" s="626"/>
      <c r="K27" s="626"/>
      <c r="L27" s="626"/>
      <c r="M27" s="626"/>
      <c r="N27" s="626"/>
      <c r="O27" s="626"/>
      <c r="P27" s="626"/>
      <c r="Q27" s="627"/>
      <c r="R27" s="628">
        <v>4551548</v>
      </c>
      <c r="S27" s="629"/>
      <c r="T27" s="629"/>
      <c r="U27" s="629"/>
      <c r="V27" s="629"/>
      <c r="W27" s="629"/>
      <c r="X27" s="629"/>
      <c r="Y27" s="630"/>
      <c r="Z27" s="655">
        <v>48.3</v>
      </c>
      <c r="AA27" s="655"/>
      <c r="AB27" s="655"/>
      <c r="AC27" s="655"/>
      <c r="AD27" s="656">
        <v>4124999</v>
      </c>
      <c r="AE27" s="656"/>
      <c r="AF27" s="656"/>
      <c r="AG27" s="656"/>
      <c r="AH27" s="656"/>
      <c r="AI27" s="656"/>
      <c r="AJ27" s="656"/>
      <c r="AK27" s="656"/>
      <c r="AL27" s="631">
        <v>99.5</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668699</v>
      </c>
      <c r="BH27" s="629"/>
      <c r="BI27" s="629"/>
      <c r="BJ27" s="629"/>
      <c r="BK27" s="629"/>
      <c r="BL27" s="629"/>
      <c r="BM27" s="629"/>
      <c r="BN27" s="630"/>
      <c r="BO27" s="655">
        <v>100</v>
      </c>
      <c r="BP27" s="655"/>
      <c r="BQ27" s="655"/>
      <c r="BR27" s="655"/>
      <c r="BS27" s="656" t="s">
        <v>229</v>
      </c>
      <c r="BT27" s="656"/>
      <c r="BU27" s="656"/>
      <c r="BV27" s="656"/>
      <c r="BW27" s="656"/>
      <c r="BX27" s="656"/>
      <c r="BY27" s="656"/>
      <c r="BZ27" s="656"/>
      <c r="CA27" s="656"/>
      <c r="CB27" s="714"/>
      <c r="CD27" s="662" t="s">
        <v>301</v>
      </c>
      <c r="CE27" s="663"/>
      <c r="CF27" s="663"/>
      <c r="CG27" s="663"/>
      <c r="CH27" s="663"/>
      <c r="CI27" s="663"/>
      <c r="CJ27" s="663"/>
      <c r="CK27" s="663"/>
      <c r="CL27" s="663"/>
      <c r="CM27" s="663"/>
      <c r="CN27" s="663"/>
      <c r="CO27" s="663"/>
      <c r="CP27" s="663"/>
      <c r="CQ27" s="664"/>
      <c r="CR27" s="628">
        <v>950533</v>
      </c>
      <c r="CS27" s="639"/>
      <c r="CT27" s="639"/>
      <c r="CU27" s="639"/>
      <c r="CV27" s="639"/>
      <c r="CW27" s="639"/>
      <c r="CX27" s="639"/>
      <c r="CY27" s="640"/>
      <c r="CZ27" s="631">
        <v>10.7</v>
      </c>
      <c r="DA27" s="641"/>
      <c r="DB27" s="641"/>
      <c r="DC27" s="642"/>
      <c r="DD27" s="634">
        <v>393725</v>
      </c>
      <c r="DE27" s="639"/>
      <c r="DF27" s="639"/>
      <c r="DG27" s="639"/>
      <c r="DH27" s="639"/>
      <c r="DI27" s="639"/>
      <c r="DJ27" s="639"/>
      <c r="DK27" s="640"/>
      <c r="DL27" s="634">
        <v>124484</v>
      </c>
      <c r="DM27" s="639"/>
      <c r="DN27" s="639"/>
      <c r="DO27" s="639"/>
      <c r="DP27" s="639"/>
      <c r="DQ27" s="639"/>
      <c r="DR27" s="639"/>
      <c r="DS27" s="639"/>
      <c r="DT27" s="639"/>
      <c r="DU27" s="639"/>
      <c r="DV27" s="640"/>
      <c r="DW27" s="631">
        <v>2.9</v>
      </c>
      <c r="DX27" s="641"/>
      <c r="DY27" s="641"/>
      <c r="DZ27" s="641"/>
      <c r="EA27" s="641"/>
      <c r="EB27" s="641"/>
      <c r="EC27" s="673"/>
    </row>
    <row r="28" spans="2:133" ht="11.25" customHeight="1" x14ac:dyDescent="0.2">
      <c r="B28" s="625" t="s">
        <v>302</v>
      </c>
      <c r="C28" s="626"/>
      <c r="D28" s="626"/>
      <c r="E28" s="626"/>
      <c r="F28" s="626"/>
      <c r="G28" s="626"/>
      <c r="H28" s="626"/>
      <c r="I28" s="626"/>
      <c r="J28" s="626"/>
      <c r="K28" s="626"/>
      <c r="L28" s="626"/>
      <c r="M28" s="626"/>
      <c r="N28" s="626"/>
      <c r="O28" s="626"/>
      <c r="P28" s="626"/>
      <c r="Q28" s="627"/>
      <c r="R28" s="628">
        <v>1010</v>
      </c>
      <c r="S28" s="629"/>
      <c r="T28" s="629"/>
      <c r="U28" s="629"/>
      <c r="V28" s="629"/>
      <c r="W28" s="629"/>
      <c r="X28" s="629"/>
      <c r="Y28" s="630"/>
      <c r="Z28" s="655">
        <v>0</v>
      </c>
      <c r="AA28" s="655"/>
      <c r="AB28" s="655"/>
      <c r="AC28" s="655"/>
      <c r="AD28" s="656">
        <v>1010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303</v>
      </c>
      <c r="CE28" s="663"/>
      <c r="CF28" s="663"/>
      <c r="CG28" s="663"/>
      <c r="CH28" s="663"/>
      <c r="CI28" s="663"/>
      <c r="CJ28" s="663"/>
      <c r="CK28" s="663"/>
      <c r="CL28" s="663"/>
      <c r="CM28" s="663"/>
      <c r="CN28" s="663"/>
      <c r="CO28" s="663"/>
      <c r="CP28" s="663"/>
      <c r="CQ28" s="664"/>
      <c r="CR28" s="628">
        <v>673852</v>
      </c>
      <c r="CS28" s="629"/>
      <c r="CT28" s="629"/>
      <c r="CU28" s="629"/>
      <c r="CV28" s="629"/>
      <c r="CW28" s="629"/>
      <c r="CX28" s="629"/>
      <c r="CY28" s="630"/>
      <c r="CZ28" s="631">
        <v>7.6</v>
      </c>
      <c r="DA28" s="641"/>
      <c r="DB28" s="641"/>
      <c r="DC28" s="642"/>
      <c r="DD28" s="634">
        <v>673852</v>
      </c>
      <c r="DE28" s="629"/>
      <c r="DF28" s="629"/>
      <c r="DG28" s="629"/>
      <c r="DH28" s="629"/>
      <c r="DI28" s="629"/>
      <c r="DJ28" s="629"/>
      <c r="DK28" s="630"/>
      <c r="DL28" s="634">
        <v>673852</v>
      </c>
      <c r="DM28" s="629"/>
      <c r="DN28" s="629"/>
      <c r="DO28" s="629"/>
      <c r="DP28" s="629"/>
      <c r="DQ28" s="629"/>
      <c r="DR28" s="629"/>
      <c r="DS28" s="629"/>
      <c r="DT28" s="629"/>
      <c r="DU28" s="629"/>
      <c r="DV28" s="630"/>
      <c r="DW28" s="631">
        <v>15.7</v>
      </c>
      <c r="DX28" s="641"/>
      <c r="DY28" s="641"/>
      <c r="DZ28" s="641"/>
      <c r="EA28" s="641"/>
      <c r="EB28" s="641"/>
      <c r="EC28" s="673"/>
    </row>
    <row r="29" spans="2:133" ht="11.25" customHeight="1" x14ac:dyDescent="0.2">
      <c r="B29" s="625" t="s">
        <v>304</v>
      </c>
      <c r="C29" s="626"/>
      <c r="D29" s="626"/>
      <c r="E29" s="626"/>
      <c r="F29" s="626"/>
      <c r="G29" s="626"/>
      <c r="H29" s="626"/>
      <c r="I29" s="626"/>
      <c r="J29" s="626"/>
      <c r="K29" s="626"/>
      <c r="L29" s="626"/>
      <c r="M29" s="626"/>
      <c r="N29" s="626"/>
      <c r="O29" s="626"/>
      <c r="P29" s="626"/>
      <c r="Q29" s="627"/>
      <c r="R29" s="628">
        <v>31454</v>
      </c>
      <c r="S29" s="629"/>
      <c r="T29" s="629"/>
      <c r="U29" s="629"/>
      <c r="V29" s="629"/>
      <c r="W29" s="629"/>
      <c r="X29" s="629"/>
      <c r="Y29" s="630"/>
      <c r="Z29" s="655">
        <v>0.3</v>
      </c>
      <c r="AA29" s="655"/>
      <c r="AB29" s="655"/>
      <c r="AC29" s="655"/>
      <c r="AD29" s="656" t="s">
        <v>229</v>
      </c>
      <c r="AE29" s="656"/>
      <c r="AF29" s="656"/>
      <c r="AG29" s="656"/>
      <c r="AH29" s="656"/>
      <c r="AI29" s="656"/>
      <c r="AJ29" s="656"/>
      <c r="AK29" s="656"/>
      <c r="AL29" s="631" t="s">
        <v>139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2" t="s">
        <v>72</v>
      </c>
      <c r="CG29" s="663"/>
      <c r="CH29" s="663"/>
      <c r="CI29" s="663"/>
      <c r="CJ29" s="663"/>
      <c r="CK29" s="663"/>
      <c r="CL29" s="663"/>
      <c r="CM29" s="663"/>
      <c r="CN29" s="663"/>
      <c r="CO29" s="663"/>
      <c r="CP29" s="663"/>
      <c r="CQ29" s="664"/>
      <c r="CR29" s="628">
        <v>673852</v>
      </c>
      <c r="CS29" s="639"/>
      <c r="CT29" s="639"/>
      <c r="CU29" s="639"/>
      <c r="CV29" s="639"/>
      <c r="CW29" s="639"/>
      <c r="CX29" s="639"/>
      <c r="CY29" s="640"/>
      <c r="CZ29" s="631">
        <v>7.6</v>
      </c>
      <c r="DA29" s="641"/>
      <c r="DB29" s="641"/>
      <c r="DC29" s="642"/>
      <c r="DD29" s="634">
        <v>673852</v>
      </c>
      <c r="DE29" s="639"/>
      <c r="DF29" s="639"/>
      <c r="DG29" s="639"/>
      <c r="DH29" s="639"/>
      <c r="DI29" s="639"/>
      <c r="DJ29" s="639"/>
      <c r="DK29" s="640"/>
      <c r="DL29" s="634">
        <v>673852</v>
      </c>
      <c r="DM29" s="639"/>
      <c r="DN29" s="639"/>
      <c r="DO29" s="639"/>
      <c r="DP29" s="639"/>
      <c r="DQ29" s="639"/>
      <c r="DR29" s="639"/>
      <c r="DS29" s="639"/>
      <c r="DT29" s="639"/>
      <c r="DU29" s="639"/>
      <c r="DV29" s="640"/>
      <c r="DW29" s="631">
        <v>15.7</v>
      </c>
      <c r="DX29" s="641"/>
      <c r="DY29" s="641"/>
      <c r="DZ29" s="641"/>
      <c r="EA29" s="641"/>
      <c r="EB29" s="641"/>
      <c r="EC29" s="673"/>
    </row>
    <row r="30" spans="2:133" ht="11.25" customHeight="1" x14ac:dyDescent="0.2">
      <c r="B30" s="625" t="s">
        <v>306</v>
      </c>
      <c r="C30" s="626"/>
      <c r="D30" s="626"/>
      <c r="E30" s="626"/>
      <c r="F30" s="626"/>
      <c r="G30" s="626"/>
      <c r="H30" s="626"/>
      <c r="I30" s="626"/>
      <c r="J30" s="626"/>
      <c r="K30" s="626"/>
      <c r="L30" s="626"/>
      <c r="M30" s="626"/>
      <c r="N30" s="626"/>
      <c r="O30" s="626"/>
      <c r="P30" s="626"/>
      <c r="Q30" s="627"/>
      <c r="R30" s="628">
        <v>62128</v>
      </c>
      <c r="S30" s="629"/>
      <c r="T30" s="629"/>
      <c r="U30" s="629"/>
      <c r="V30" s="629"/>
      <c r="W30" s="629"/>
      <c r="X30" s="629"/>
      <c r="Y30" s="630"/>
      <c r="Z30" s="655">
        <v>0.7</v>
      </c>
      <c r="AA30" s="655"/>
      <c r="AB30" s="655"/>
      <c r="AC30" s="655"/>
      <c r="AD30" s="656" t="s">
        <v>139</v>
      </c>
      <c r="AE30" s="656"/>
      <c r="AF30" s="656"/>
      <c r="AG30" s="656"/>
      <c r="AH30" s="656"/>
      <c r="AI30" s="656"/>
      <c r="AJ30" s="656"/>
      <c r="AK30" s="656"/>
      <c r="AL30" s="631" t="s">
        <v>138</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2" t="s">
        <v>309</v>
      </c>
      <c r="CG30" s="663"/>
      <c r="CH30" s="663"/>
      <c r="CI30" s="663"/>
      <c r="CJ30" s="663"/>
      <c r="CK30" s="663"/>
      <c r="CL30" s="663"/>
      <c r="CM30" s="663"/>
      <c r="CN30" s="663"/>
      <c r="CO30" s="663"/>
      <c r="CP30" s="663"/>
      <c r="CQ30" s="664"/>
      <c r="CR30" s="628">
        <v>642183</v>
      </c>
      <c r="CS30" s="629"/>
      <c r="CT30" s="629"/>
      <c r="CU30" s="629"/>
      <c r="CV30" s="629"/>
      <c r="CW30" s="629"/>
      <c r="CX30" s="629"/>
      <c r="CY30" s="630"/>
      <c r="CZ30" s="631">
        <v>7.2</v>
      </c>
      <c r="DA30" s="641"/>
      <c r="DB30" s="641"/>
      <c r="DC30" s="642"/>
      <c r="DD30" s="634">
        <v>642183</v>
      </c>
      <c r="DE30" s="629"/>
      <c r="DF30" s="629"/>
      <c r="DG30" s="629"/>
      <c r="DH30" s="629"/>
      <c r="DI30" s="629"/>
      <c r="DJ30" s="629"/>
      <c r="DK30" s="630"/>
      <c r="DL30" s="634">
        <v>642183</v>
      </c>
      <c r="DM30" s="629"/>
      <c r="DN30" s="629"/>
      <c r="DO30" s="629"/>
      <c r="DP30" s="629"/>
      <c r="DQ30" s="629"/>
      <c r="DR30" s="629"/>
      <c r="DS30" s="629"/>
      <c r="DT30" s="629"/>
      <c r="DU30" s="629"/>
      <c r="DV30" s="630"/>
      <c r="DW30" s="631">
        <v>15</v>
      </c>
      <c r="DX30" s="641"/>
      <c r="DY30" s="641"/>
      <c r="DZ30" s="641"/>
      <c r="EA30" s="641"/>
      <c r="EB30" s="641"/>
      <c r="EC30" s="673"/>
    </row>
    <row r="31" spans="2:133" ht="11.25" customHeight="1" x14ac:dyDescent="0.2">
      <c r="B31" s="625" t="s">
        <v>310</v>
      </c>
      <c r="C31" s="626"/>
      <c r="D31" s="626"/>
      <c r="E31" s="626"/>
      <c r="F31" s="626"/>
      <c r="G31" s="626"/>
      <c r="H31" s="626"/>
      <c r="I31" s="626"/>
      <c r="J31" s="626"/>
      <c r="K31" s="626"/>
      <c r="L31" s="626"/>
      <c r="M31" s="626"/>
      <c r="N31" s="626"/>
      <c r="O31" s="626"/>
      <c r="P31" s="626"/>
      <c r="Q31" s="627"/>
      <c r="R31" s="628">
        <v>9684</v>
      </c>
      <c r="S31" s="629"/>
      <c r="T31" s="629"/>
      <c r="U31" s="629"/>
      <c r="V31" s="629"/>
      <c r="W31" s="629"/>
      <c r="X31" s="629"/>
      <c r="Y31" s="630"/>
      <c r="Z31" s="655">
        <v>0.1</v>
      </c>
      <c r="AA31" s="655"/>
      <c r="AB31" s="655"/>
      <c r="AC31" s="655"/>
      <c r="AD31" s="656" t="s">
        <v>138</v>
      </c>
      <c r="AE31" s="656"/>
      <c r="AF31" s="656"/>
      <c r="AG31" s="656"/>
      <c r="AH31" s="656"/>
      <c r="AI31" s="656"/>
      <c r="AJ31" s="656"/>
      <c r="AK31" s="656"/>
      <c r="AL31" s="631" t="s">
        <v>229</v>
      </c>
      <c r="AM31" s="632"/>
      <c r="AN31" s="632"/>
      <c r="AO31" s="657"/>
      <c r="AP31" s="703" t="s">
        <v>311</v>
      </c>
      <c r="AQ31" s="704"/>
      <c r="AR31" s="704"/>
      <c r="AS31" s="704"/>
      <c r="AT31" s="709" t="s">
        <v>312</v>
      </c>
      <c r="AU31" s="217"/>
      <c r="AV31" s="217"/>
      <c r="AW31" s="217"/>
      <c r="AX31" s="696" t="s">
        <v>188</v>
      </c>
      <c r="AY31" s="697"/>
      <c r="AZ31" s="697"/>
      <c r="BA31" s="697"/>
      <c r="BB31" s="697"/>
      <c r="BC31" s="697"/>
      <c r="BD31" s="697"/>
      <c r="BE31" s="697"/>
      <c r="BF31" s="698"/>
      <c r="BG31" s="699">
        <v>98.8</v>
      </c>
      <c r="BH31" s="700"/>
      <c r="BI31" s="700"/>
      <c r="BJ31" s="700"/>
      <c r="BK31" s="700"/>
      <c r="BL31" s="700"/>
      <c r="BM31" s="701">
        <v>97.5</v>
      </c>
      <c r="BN31" s="700"/>
      <c r="BO31" s="700"/>
      <c r="BP31" s="700"/>
      <c r="BQ31" s="702"/>
      <c r="BR31" s="699">
        <v>98.9</v>
      </c>
      <c r="BS31" s="700"/>
      <c r="BT31" s="700"/>
      <c r="BU31" s="700"/>
      <c r="BV31" s="700"/>
      <c r="BW31" s="700"/>
      <c r="BX31" s="701">
        <v>97.7</v>
      </c>
      <c r="BY31" s="700"/>
      <c r="BZ31" s="700"/>
      <c r="CA31" s="700"/>
      <c r="CB31" s="702"/>
      <c r="CD31" s="717"/>
      <c r="CE31" s="718"/>
      <c r="CF31" s="662" t="s">
        <v>313</v>
      </c>
      <c r="CG31" s="663"/>
      <c r="CH31" s="663"/>
      <c r="CI31" s="663"/>
      <c r="CJ31" s="663"/>
      <c r="CK31" s="663"/>
      <c r="CL31" s="663"/>
      <c r="CM31" s="663"/>
      <c r="CN31" s="663"/>
      <c r="CO31" s="663"/>
      <c r="CP31" s="663"/>
      <c r="CQ31" s="664"/>
      <c r="CR31" s="628">
        <v>31669</v>
      </c>
      <c r="CS31" s="639"/>
      <c r="CT31" s="639"/>
      <c r="CU31" s="639"/>
      <c r="CV31" s="639"/>
      <c r="CW31" s="639"/>
      <c r="CX31" s="639"/>
      <c r="CY31" s="640"/>
      <c r="CZ31" s="631">
        <v>0.4</v>
      </c>
      <c r="DA31" s="641"/>
      <c r="DB31" s="641"/>
      <c r="DC31" s="642"/>
      <c r="DD31" s="634">
        <v>31669</v>
      </c>
      <c r="DE31" s="639"/>
      <c r="DF31" s="639"/>
      <c r="DG31" s="639"/>
      <c r="DH31" s="639"/>
      <c r="DI31" s="639"/>
      <c r="DJ31" s="639"/>
      <c r="DK31" s="640"/>
      <c r="DL31" s="634">
        <v>31669</v>
      </c>
      <c r="DM31" s="639"/>
      <c r="DN31" s="639"/>
      <c r="DO31" s="639"/>
      <c r="DP31" s="639"/>
      <c r="DQ31" s="639"/>
      <c r="DR31" s="639"/>
      <c r="DS31" s="639"/>
      <c r="DT31" s="639"/>
      <c r="DU31" s="639"/>
      <c r="DV31" s="640"/>
      <c r="DW31" s="631">
        <v>0.7</v>
      </c>
      <c r="DX31" s="641"/>
      <c r="DY31" s="641"/>
      <c r="DZ31" s="641"/>
      <c r="EA31" s="641"/>
      <c r="EB31" s="641"/>
      <c r="EC31" s="673"/>
    </row>
    <row r="32" spans="2:133" ht="11.25" customHeight="1" x14ac:dyDescent="0.2">
      <c r="B32" s="625" t="s">
        <v>314</v>
      </c>
      <c r="C32" s="626"/>
      <c r="D32" s="626"/>
      <c r="E32" s="626"/>
      <c r="F32" s="626"/>
      <c r="G32" s="626"/>
      <c r="H32" s="626"/>
      <c r="I32" s="626"/>
      <c r="J32" s="626"/>
      <c r="K32" s="626"/>
      <c r="L32" s="626"/>
      <c r="M32" s="626"/>
      <c r="N32" s="626"/>
      <c r="O32" s="626"/>
      <c r="P32" s="626"/>
      <c r="Q32" s="627"/>
      <c r="R32" s="628">
        <v>1635416</v>
      </c>
      <c r="S32" s="629"/>
      <c r="T32" s="629"/>
      <c r="U32" s="629"/>
      <c r="V32" s="629"/>
      <c r="W32" s="629"/>
      <c r="X32" s="629"/>
      <c r="Y32" s="630"/>
      <c r="Z32" s="655">
        <v>17.3</v>
      </c>
      <c r="AA32" s="655"/>
      <c r="AB32" s="655"/>
      <c r="AC32" s="655"/>
      <c r="AD32" s="656" t="s">
        <v>139</v>
      </c>
      <c r="AE32" s="656"/>
      <c r="AF32" s="656"/>
      <c r="AG32" s="656"/>
      <c r="AH32" s="656"/>
      <c r="AI32" s="656"/>
      <c r="AJ32" s="656"/>
      <c r="AK32" s="656"/>
      <c r="AL32" s="631" t="s">
        <v>139</v>
      </c>
      <c r="AM32" s="632"/>
      <c r="AN32" s="632"/>
      <c r="AO32" s="657"/>
      <c r="AP32" s="705"/>
      <c r="AQ32" s="706"/>
      <c r="AR32" s="706"/>
      <c r="AS32" s="706"/>
      <c r="AT32" s="710"/>
      <c r="AU32" s="216" t="s">
        <v>315</v>
      </c>
      <c r="AV32" s="216"/>
      <c r="AW32" s="216"/>
      <c r="AX32" s="625" t="s">
        <v>316</v>
      </c>
      <c r="AY32" s="626"/>
      <c r="AZ32" s="626"/>
      <c r="BA32" s="626"/>
      <c r="BB32" s="626"/>
      <c r="BC32" s="626"/>
      <c r="BD32" s="626"/>
      <c r="BE32" s="626"/>
      <c r="BF32" s="627"/>
      <c r="BG32" s="694">
        <v>99.2</v>
      </c>
      <c r="BH32" s="639"/>
      <c r="BI32" s="639"/>
      <c r="BJ32" s="639"/>
      <c r="BK32" s="639"/>
      <c r="BL32" s="639"/>
      <c r="BM32" s="632">
        <v>98.1</v>
      </c>
      <c r="BN32" s="695"/>
      <c r="BO32" s="695"/>
      <c r="BP32" s="695"/>
      <c r="BQ32" s="671"/>
      <c r="BR32" s="694">
        <v>99.1</v>
      </c>
      <c r="BS32" s="639"/>
      <c r="BT32" s="639"/>
      <c r="BU32" s="639"/>
      <c r="BV32" s="639"/>
      <c r="BW32" s="639"/>
      <c r="BX32" s="632">
        <v>97.9</v>
      </c>
      <c r="BY32" s="695"/>
      <c r="BZ32" s="695"/>
      <c r="CA32" s="695"/>
      <c r="CB32" s="671"/>
      <c r="CD32" s="719"/>
      <c r="CE32" s="720"/>
      <c r="CF32" s="662" t="s">
        <v>317</v>
      </c>
      <c r="CG32" s="663"/>
      <c r="CH32" s="663"/>
      <c r="CI32" s="663"/>
      <c r="CJ32" s="663"/>
      <c r="CK32" s="663"/>
      <c r="CL32" s="663"/>
      <c r="CM32" s="663"/>
      <c r="CN32" s="663"/>
      <c r="CO32" s="663"/>
      <c r="CP32" s="663"/>
      <c r="CQ32" s="664"/>
      <c r="CR32" s="628" t="s">
        <v>139</v>
      </c>
      <c r="CS32" s="629"/>
      <c r="CT32" s="629"/>
      <c r="CU32" s="629"/>
      <c r="CV32" s="629"/>
      <c r="CW32" s="629"/>
      <c r="CX32" s="629"/>
      <c r="CY32" s="630"/>
      <c r="CZ32" s="631" t="s">
        <v>139</v>
      </c>
      <c r="DA32" s="641"/>
      <c r="DB32" s="641"/>
      <c r="DC32" s="642"/>
      <c r="DD32" s="634" t="s">
        <v>229</v>
      </c>
      <c r="DE32" s="629"/>
      <c r="DF32" s="629"/>
      <c r="DG32" s="629"/>
      <c r="DH32" s="629"/>
      <c r="DI32" s="629"/>
      <c r="DJ32" s="629"/>
      <c r="DK32" s="630"/>
      <c r="DL32" s="634" t="s">
        <v>138</v>
      </c>
      <c r="DM32" s="629"/>
      <c r="DN32" s="629"/>
      <c r="DO32" s="629"/>
      <c r="DP32" s="629"/>
      <c r="DQ32" s="629"/>
      <c r="DR32" s="629"/>
      <c r="DS32" s="629"/>
      <c r="DT32" s="629"/>
      <c r="DU32" s="629"/>
      <c r="DV32" s="630"/>
      <c r="DW32" s="631" t="s">
        <v>139</v>
      </c>
      <c r="DX32" s="641"/>
      <c r="DY32" s="641"/>
      <c r="DZ32" s="641"/>
      <c r="EA32" s="641"/>
      <c r="EB32" s="641"/>
      <c r="EC32" s="673"/>
    </row>
    <row r="33" spans="2:133" ht="11.25" customHeight="1" x14ac:dyDescent="0.2">
      <c r="B33" s="691" t="s">
        <v>318</v>
      </c>
      <c r="C33" s="692"/>
      <c r="D33" s="692"/>
      <c r="E33" s="692"/>
      <c r="F33" s="692"/>
      <c r="G33" s="692"/>
      <c r="H33" s="692"/>
      <c r="I33" s="692"/>
      <c r="J33" s="692"/>
      <c r="K33" s="692"/>
      <c r="L33" s="692"/>
      <c r="M33" s="692"/>
      <c r="N33" s="692"/>
      <c r="O33" s="692"/>
      <c r="P33" s="692"/>
      <c r="Q33" s="693"/>
      <c r="R33" s="628">
        <v>21087</v>
      </c>
      <c r="S33" s="629"/>
      <c r="T33" s="629"/>
      <c r="U33" s="629"/>
      <c r="V33" s="629"/>
      <c r="W33" s="629"/>
      <c r="X33" s="629"/>
      <c r="Y33" s="630"/>
      <c r="Z33" s="655">
        <v>0.2</v>
      </c>
      <c r="AA33" s="655"/>
      <c r="AB33" s="655"/>
      <c r="AC33" s="655"/>
      <c r="AD33" s="656">
        <v>21087</v>
      </c>
      <c r="AE33" s="656"/>
      <c r="AF33" s="656"/>
      <c r="AG33" s="656"/>
      <c r="AH33" s="656"/>
      <c r="AI33" s="656"/>
      <c r="AJ33" s="656"/>
      <c r="AK33" s="656"/>
      <c r="AL33" s="631">
        <v>0.5</v>
      </c>
      <c r="AM33" s="632"/>
      <c r="AN33" s="632"/>
      <c r="AO33" s="657"/>
      <c r="AP33" s="707"/>
      <c r="AQ33" s="708"/>
      <c r="AR33" s="708"/>
      <c r="AS33" s="708"/>
      <c r="AT33" s="711"/>
      <c r="AU33" s="218"/>
      <c r="AV33" s="218"/>
      <c r="AW33" s="218"/>
      <c r="AX33" s="605" t="s">
        <v>319</v>
      </c>
      <c r="AY33" s="606"/>
      <c r="AZ33" s="606"/>
      <c r="BA33" s="606"/>
      <c r="BB33" s="606"/>
      <c r="BC33" s="606"/>
      <c r="BD33" s="606"/>
      <c r="BE33" s="606"/>
      <c r="BF33" s="607"/>
      <c r="BG33" s="690">
        <v>98.2</v>
      </c>
      <c r="BH33" s="609"/>
      <c r="BI33" s="609"/>
      <c r="BJ33" s="609"/>
      <c r="BK33" s="609"/>
      <c r="BL33" s="609"/>
      <c r="BM33" s="647">
        <v>96.4</v>
      </c>
      <c r="BN33" s="609"/>
      <c r="BO33" s="609"/>
      <c r="BP33" s="609"/>
      <c r="BQ33" s="658"/>
      <c r="BR33" s="690">
        <v>98.6</v>
      </c>
      <c r="BS33" s="609"/>
      <c r="BT33" s="609"/>
      <c r="BU33" s="609"/>
      <c r="BV33" s="609"/>
      <c r="BW33" s="609"/>
      <c r="BX33" s="647">
        <v>97</v>
      </c>
      <c r="BY33" s="609"/>
      <c r="BZ33" s="609"/>
      <c r="CA33" s="609"/>
      <c r="CB33" s="658"/>
      <c r="CD33" s="662" t="s">
        <v>320</v>
      </c>
      <c r="CE33" s="663"/>
      <c r="CF33" s="663"/>
      <c r="CG33" s="663"/>
      <c r="CH33" s="663"/>
      <c r="CI33" s="663"/>
      <c r="CJ33" s="663"/>
      <c r="CK33" s="663"/>
      <c r="CL33" s="663"/>
      <c r="CM33" s="663"/>
      <c r="CN33" s="663"/>
      <c r="CO33" s="663"/>
      <c r="CP33" s="663"/>
      <c r="CQ33" s="664"/>
      <c r="CR33" s="628">
        <v>4062210</v>
      </c>
      <c r="CS33" s="639"/>
      <c r="CT33" s="639"/>
      <c r="CU33" s="639"/>
      <c r="CV33" s="639"/>
      <c r="CW33" s="639"/>
      <c r="CX33" s="639"/>
      <c r="CY33" s="640"/>
      <c r="CZ33" s="631">
        <v>45.5</v>
      </c>
      <c r="DA33" s="641"/>
      <c r="DB33" s="641"/>
      <c r="DC33" s="642"/>
      <c r="DD33" s="634">
        <v>2858880</v>
      </c>
      <c r="DE33" s="639"/>
      <c r="DF33" s="639"/>
      <c r="DG33" s="639"/>
      <c r="DH33" s="639"/>
      <c r="DI33" s="639"/>
      <c r="DJ33" s="639"/>
      <c r="DK33" s="640"/>
      <c r="DL33" s="634">
        <v>1239064</v>
      </c>
      <c r="DM33" s="639"/>
      <c r="DN33" s="639"/>
      <c r="DO33" s="639"/>
      <c r="DP33" s="639"/>
      <c r="DQ33" s="639"/>
      <c r="DR33" s="639"/>
      <c r="DS33" s="639"/>
      <c r="DT33" s="639"/>
      <c r="DU33" s="639"/>
      <c r="DV33" s="640"/>
      <c r="DW33" s="631">
        <v>28.9</v>
      </c>
      <c r="DX33" s="641"/>
      <c r="DY33" s="641"/>
      <c r="DZ33" s="641"/>
      <c r="EA33" s="641"/>
      <c r="EB33" s="641"/>
      <c r="EC33" s="673"/>
    </row>
    <row r="34" spans="2:133" ht="11.25" customHeight="1" x14ac:dyDescent="0.2">
      <c r="B34" s="625" t="s">
        <v>321</v>
      </c>
      <c r="C34" s="626"/>
      <c r="D34" s="626"/>
      <c r="E34" s="626"/>
      <c r="F34" s="626"/>
      <c r="G34" s="626"/>
      <c r="H34" s="626"/>
      <c r="I34" s="626"/>
      <c r="J34" s="626"/>
      <c r="K34" s="626"/>
      <c r="L34" s="626"/>
      <c r="M34" s="626"/>
      <c r="N34" s="626"/>
      <c r="O34" s="626"/>
      <c r="P34" s="626"/>
      <c r="Q34" s="627"/>
      <c r="R34" s="628">
        <v>1124652</v>
      </c>
      <c r="S34" s="629"/>
      <c r="T34" s="629"/>
      <c r="U34" s="629"/>
      <c r="V34" s="629"/>
      <c r="W34" s="629"/>
      <c r="X34" s="629"/>
      <c r="Y34" s="630"/>
      <c r="Z34" s="655">
        <v>11.9</v>
      </c>
      <c r="AA34" s="655"/>
      <c r="AB34" s="655"/>
      <c r="AC34" s="655"/>
      <c r="AD34" s="656" t="s">
        <v>139</v>
      </c>
      <c r="AE34" s="656"/>
      <c r="AF34" s="656"/>
      <c r="AG34" s="656"/>
      <c r="AH34" s="656"/>
      <c r="AI34" s="656"/>
      <c r="AJ34" s="656"/>
      <c r="AK34" s="656"/>
      <c r="AL34" s="631" t="s">
        <v>138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322</v>
      </c>
      <c r="CE34" s="663"/>
      <c r="CF34" s="663"/>
      <c r="CG34" s="663"/>
      <c r="CH34" s="663"/>
      <c r="CI34" s="663"/>
      <c r="CJ34" s="663"/>
      <c r="CK34" s="663"/>
      <c r="CL34" s="663"/>
      <c r="CM34" s="663"/>
      <c r="CN34" s="663"/>
      <c r="CO34" s="663"/>
      <c r="CP34" s="663"/>
      <c r="CQ34" s="664"/>
      <c r="CR34" s="628">
        <v>1430038</v>
      </c>
      <c r="CS34" s="629"/>
      <c r="CT34" s="629"/>
      <c r="CU34" s="629"/>
      <c r="CV34" s="629"/>
      <c r="CW34" s="629"/>
      <c r="CX34" s="629"/>
      <c r="CY34" s="630"/>
      <c r="CZ34" s="631">
        <v>16</v>
      </c>
      <c r="DA34" s="641"/>
      <c r="DB34" s="641"/>
      <c r="DC34" s="642"/>
      <c r="DD34" s="634">
        <v>822179</v>
      </c>
      <c r="DE34" s="629"/>
      <c r="DF34" s="629"/>
      <c r="DG34" s="629"/>
      <c r="DH34" s="629"/>
      <c r="DI34" s="629"/>
      <c r="DJ34" s="629"/>
      <c r="DK34" s="630"/>
      <c r="DL34" s="634">
        <v>590308</v>
      </c>
      <c r="DM34" s="629"/>
      <c r="DN34" s="629"/>
      <c r="DO34" s="629"/>
      <c r="DP34" s="629"/>
      <c r="DQ34" s="629"/>
      <c r="DR34" s="629"/>
      <c r="DS34" s="629"/>
      <c r="DT34" s="629"/>
      <c r="DU34" s="629"/>
      <c r="DV34" s="630"/>
      <c r="DW34" s="631">
        <v>13.8</v>
      </c>
      <c r="DX34" s="641"/>
      <c r="DY34" s="641"/>
      <c r="DZ34" s="641"/>
      <c r="EA34" s="641"/>
      <c r="EB34" s="641"/>
      <c r="EC34" s="673"/>
    </row>
    <row r="35" spans="2:133" ht="11.25" customHeight="1" x14ac:dyDescent="0.2">
      <c r="B35" s="625" t="s">
        <v>323</v>
      </c>
      <c r="C35" s="626"/>
      <c r="D35" s="626"/>
      <c r="E35" s="626"/>
      <c r="F35" s="626"/>
      <c r="G35" s="626"/>
      <c r="H35" s="626"/>
      <c r="I35" s="626"/>
      <c r="J35" s="626"/>
      <c r="K35" s="626"/>
      <c r="L35" s="626"/>
      <c r="M35" s="626"/>
      <c r="N35" s="626"/>
      <c r="O35" s="626"/>
      <c r="P35" s="626"/>
      <c r="Q35" s="627"/>
      <c r="R35" s="628">
        <v>57244</v>
      </c>
      <c r="S35" s="629"/>
      <c r="T35" s="629"/>
      <c r="U35" s="629"/>
      <c r="V35" s="629"/>
      <c r="W35" s="629"/>
      <c r="X35" s="629"/>
      <c r="Y35" s="630"/>
      <c r="Z35" s="655">
        <v>0.6</v>
      </c>
      <c r="AA35" s="655"/>
      <c r="AB35" s="655"/>
      <c r="AC35" s="655"/>
      <c r="AD35" s="656" t="s">
        <v>139</v>
      </c>
      <c r="AE35" s="656"/>
      <c r="AF35" s="656"/>
      <c r="AG35" s="656"/>
      <c r="AH35" s="656"/>
      <c r="AI35" s="656"/>
      <c r="AJ35" s="656"/>
      <c r="AK35" s="656"/>
      <c r="AL35" s="631" t="s">
        <v>138</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326</v>
      </c>
      <c r="CE35" s="663"/>
      <c r="CF35" s="663"/>
      <c r="CG35" s="663"/>
      <c r="CH35" s="663"/>
      <c r="CI35" s="663"/>
      <c r="CJ35" s="663"/>
      <c r="CK35" s="663"/>
      <c r="CL35" s="663"/>
      <c r="CM35" s="663"/>
      <c r="CN35" s="663"/>
      <c r="CO35" s="663"/>
      <c r="CP35" s="663"/>
      <c r="CQ35" s="664"/>
      <c r="CR35" s="628">
        <v>94254</v>
      </c>
      <c r="CS35" s="639"/>
      <c r="CT35" s="639"/>
      <c r="CU35" s="639"/>
      <c r="CV35" s="639"/>
      <c r="CW35" s="639"/>
      <c r="CX35" s="639"/>
      <c r="CY35" s="640"/>
      <c r="CZ35" s="631">
        <v>1.1000000000000001</v>
      </c>
      <c r="DA35" s="641"/>
      <c r="DB35" s="641"/>
      <c r="DC35" s="642"/>
      <c r="DD35" s="634">
        <v>73131</v>
      </c>
      <c r="DE35" s="639"/>
      <c r="DF35" s="639"/>
      <c r="DG35" s="639"/>
      <c r="DH35" s="639"/>
      <c r="DI35" s="639"/>
      <c r="DJ35" s="639"/>
      <c r="DK35" s="640"/>
      <c r="DL35" s="634" t="s">
        <v>138</v>
      </c>
      <c r="DM35" s="639"/>
      <c r="DN35" s="639"/>
      <c r="DO35" s="639"/>
      <c r="DP35" s="639"/>
      <c r="DQ35" s="639"/>
      <c r="DR35" s="639"/>
      <c r="DS35" s="639"/>
      <c r="DT35" s="639"/>
      <c r="DU35" s="639"/>
      <c r="DV35" s="640"/>
      <c r="DW35" s="631" t="s">
        <v>139</v>
      </c>
      <c r="DX35" s="641"/>
      <c r="DY35" s="641"/>
      <c r="DZ35" s="641"/>
      <c r="EA35" s="641"/>
      <c r="EB35" s="641"/>
      <c r="EC35" s="673"/>
    </row>
    <row r="36" spans="2:133" ht="11.25" customHeight="1" x14ac:dyDescent="0.2">
      <c r="B36" s="625" t="s">
        <v>327</v>
      </c>
      <c r="C36" s="626"/>
      <c r="D36" s="626"/>
      <c r="E36" s="626"/>
      <c r="F36" s="626"/>
      <c r="G36" s="626"/>
      <c r="H36" s="626"/>
      <c r="I36" s="626"/>
      <c r="J36" s="626"/>
      <c r="K36" s="626"/>
      <c r="L36" s="626"/>
      <c r="M36" s="626"/>
      <c r="N36" s="626"/>
      <c r="O36" s="626"/>
      <c r="P36" s="626"/>
      <c r="Q36" s="627"/>
      <c r="R36" s="628">
        <v>120103</v>
      </c>
      <c r="S36" s="629"/>
      <c r="T36" s="629"/>
      <c r="U36" s="629"/>
      <c r="V36" s="629"/>
      <c r="W36" s="629"/>
      <c r="X36" s="629"/>
      <c r="Y36" s="630"/>
      <c r="Z36" s="655">
        <v>1.3</v>
      </c>
      <c r="AA36" s="655"/>
      <c r="AB36" s="655"/>
      <c r="AC36" s="655"/>
      <c r="AD36" s="656" t="s">
        <v>139</v>
      </c>
      <c r="AE36" s="656"/>
      <c r="AF36" s="656"/>
      <c r="AG36" s="656"/>
      <c r="AH36" s="656"/>
      <c r="AI36" s="656"/>
      <c r="AJ36" s="656"/>
      <c r="AK36" s="656"/>
      <c r="AL36" s="631" t="s">
        <v>139</v>
      </c>
      <c r="AM36" s="632"/>
      <c r="AN36" s="632"/>
      <c r="AO36" s="657"/>
      <c r="AP36" s="221"/>
      <c r="AQ36" s="678" t="s">
        <v>328</v>
      </c>
      <c r="AR36" s="679"/>
      <c r="AS36" s="679"/>
      <c r="AT36" s="679"/>
      <c r="AU36" s="679"/>
      <c r="AV36" s="679"/>
      <c r="AW36" s="679"/>
      <c r="AX36" s="679"/>
      <c r="AY36" s="680"/>
      <c r="AZ36" s="681">
        <v>606896</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3398</v>
      </c>
      <c r="BW36" s="682"/>
      <c r="BX36" s="682"/>
      <c r="BY36" s="682"/>
      <c r="BZ36" s="682"/>
      <c r="CA36" s="682"/>
      <c r="CB36" s="683"/>
      <c r="CD36" s="662" t="s">
        <v>330</v>
      </c>
      <c r="CE36" s="663"/>
      <c r="CF36" s="663"/>
      <c r="CG36" s="663"/>
      <c r="CH36" s="663"/>
      <c r="CI36" s="663"/>
      <c r="CJ36" s="663"/>
      <c r="CK36" s="663"/>
      <c r="CL36" s="663"/>
      <c r="CM36" s="663"/>
      <c r="CN36" s="663"/>
      <c r="CO36" s="663"/>
      <c r="CP36" s="663"/>
      <c r="CQ36" s="664"/>
      <c r="CR36" s="628">
        <v>575723</v>
      </c>
      <c r="CS36" s="629"/>
      <c r="CT36" s="629"/>
      <c r="CU36" s="629"/>
      <c r="CV36" s="629"/>
      <c r="CW36" s="629"/>
      <c r="CX36" s="629"/>
      <c r="CY36" s="630"/>
      <c r="CZ36" s="631">
        <v>6.5</v>
      </c>
      <c r="DA36" s="641"/>
      <c r="DB36" s="641"/>
      <c r="DC36" s="642"/>
      <c r="DD36" s="634">
        <v>244495</v>
      </c>
      <c r="DE36" s="629"/>
      <c r="DF36" s="629"/>
      <c r="DG36" s="629"/>
      <c r="DH36" s="629"/>
      <c r="DI36" s="629"/>
      <c r="DJ36" s="629"/>
      <c r="DK36" s="630"/>
      <c r="DL36" s="634">
        <v>124297</v>
      </c>
      <c r="DM36" s="629"/>
      <c r="DN36" s="629"/>
      <c r="DO36" s="629"/>
      <c r="DP36" s="629"/>
      <c r="DQ36" s="629"/>
      <c r="DR36" s="629"/>
      <c r="DS36" s="629"/>
      <c r="DT36" s="629"/>
      <c r="DU36" s="629"/>
      <c r="DV36" s="630"/>
      <c r="DW36" s="631">
        <v>2.9</v>
      </c>
      <c r="DX36" s="641"/>
      <c r="DY36" s="641"/>
      <c r="DZ36" s="641"/>
      <c r="EA36" s="641"/>
      <c r="EB36" s="641"/>
      <c r="EC36" s="673"/>
    </row>
    <row r="37" spans="2:133" ht="11.25" customHeight="1" x14ac:dyDescent="0.2">
      <c r="B37" s="625" t="s">
        <v>331</v>
      </c>
      <c r="C37" s="626"/>
      <c r="D37" s="626"/>
      <c r="E37" s="626"/>
      <c r="F37" s="626"/>
      <c r="G37" s="626"/>
      <c r="H37" s="626"/>
      <c r="I37" s="626"/>
      <c r="J37" s="626"/>
      <c r="K37" s="626"/>
      <c r="L37" s="626"/>
      <c r="M37" s="626"/>
      <c r="N37" s="626"/>
      <c r="O37" s="626"/>
      <c r="P37" s="626"/>
      <c r="Q37" s="627"/>
      <c r="R37" s="628">
        <v>374377</v>
      </c>
      <c r="S37" s="629"/>
      <c r="T37" s="629"/>
      <c r="U37" s="629"/>
      <c r="V37" s="629"/>
      <c r="W37" s="629"/>
      <c r="X37" s="629"/>
      <c r="Y37" s="630"/>
      <c r="Z37" s="655">
        <v>4</v>
      </c>
      <c r="AA37" s="655"/>
      <c r="AB37" s="655"/>
      <c r="AC37" s="655"/>
      <c r="AD37" s="656" t="s">
        <v>139</v>
      </c>
      <c r="AE37" s="656"/>
      <c r="AF37" s="656"/>
      <c r="AG37" s="656"/>
      <c r="AH37" s="656"/>
      <c r="AI37" s="656"/>
      <c r="AJ37" s="656"/>
      <c r="AK37" s="656"/>
      <c r="AL37" s="631" t="s">
        <v>139</v>
      </c>
      <c r="AM37" s="632"/>
      <c r="AN37" s="632"/>
      <c r="AO37" s="657"/>
      <c r="AQ37" s="668" t="s">
        <v>332</v>
      </c>
      <c r="AR37" s="669"/>
      <c r="AS37" s="669"/>
      <c r="AT37" s="669"/>
      <c r="AU37" s="669"/>
      <c r="AV37" s="669"/>
      <c r="AW37" s="669"/>
      <c r="AX37" s="669"/>
      <c r="AY37" s="670"/>
      <c r="AZ37" s="628">
        <v>164001</v>
      </c>
      <c r="BA37" s="629"/>
      <c r="BB37" s="629"/>
      <c r="BC37" s="629"/>
      <c r="BD37" s="639"/>
      <c r="BE37" s="639"/>
      <c r="BF37" s="671"/>
      <c r="BG37" s="662" t="s">
        <v>333</v>
      </c>
      <c r="BH37" s="663"/>
      <c r="BI37" s="663"/>
      <c r="BJ37" s="663"/>
      <c r="BK37" s="663"/>
      <c r="BL37" s="663"/>
      <c r="BM37" s="663"/>
      <c r="BN37" s="663"/>
      <c r="BO37" s="663"/>
      <c r="BP37" s="663"/>
      <c r="BQ37" s="663"/>
      <c r="BR37" s="663"/>
      <c r="BS37" s="663"/>
      <c r="BT37" s="663"/>
      <c r="BU37" s="664"/>
      <c r="BV37" s="628">
        <v>-7182</v>
      </c>
      <c r="BW37" s="629"/>
      <c r="BX37" s="629"/>
      <c r="BY37" s="629"/>
      <c r="BZ37" s="629"/>
      <c r="CA37" s="629"/>
      <c r="CB37" s="672"/>
      <c r="CD37" s="662" t="s">
        <v>334</v>
      </c>
      <c r="CE37" s="663"/>
      <c r="CF37" s="663"/>
      <c r="CG37" s="663"/>
      <c r="CH37" s="663"/>
      <c r="CI37" s="663"/>
      <c r="CJ37" s="663"/>
      <c r="CK37" s="663"/>
      <c r="CL37" s="663"/>
      <c r="CM37" s="663"/>
      <c r="CN37" s="663"/>
      <c r="CO37" s="663"/>
      <c r="CP37" s="663"/>
      <c r="CQ37" s="664"/>
      <c r="CR37" s="628">
        <v>25975</v>
      </c>
      <c r="CS37" s="639"/>
      <c r="CT37" s="639"/>
      <c r="CU37" s="639"/>
      <c r="CV37" s="639"/>
      <c r="CW37" s="639"/>
      <c r="CX37" s="639"/>
      <c r="CY37" s="640"/>
      <c r="CZ37" s="631">
        <v>0.3</v>
      </c>
      <c r="DA37" s="641"/>
      <c r="DB37" s="641"/>
      <c r="DC37" s="642"/>
      <c r="DD37" s="634">
        <v>25975</v>
      </c>
      <c r="DE37" s="639"/>
      <c r="DF37" s="639"/>
      <c r="DG37" s="639"/>
      <c r="DH37" s="639"/>
      <c r="DI37" s="639"/>
      <c r="DJ37" s="639"/>
      <c r="DK37" s="640"/>
      <c r="DL37" s="634">
        <v>25975</v>
      </c>
      <c r="DM37" s="639"/>
      <c r="DN37" s="639"/>
      <c r="DO37" s="639"/>
      <c r="DP37" s="639"/>
      <c r="DQ37" s="639"/>
      <c r="DR37" s="639"/>
      <c r="DS37" s="639"/>
      <c r="DT37" s="639"/>
      <c r="DU37" s="639"/>
      <c r="DV37" s="640"/>
      <c r="DW37" s="631">
        <v>0.6</v>
      </c>
      <c r="DX37" s="641"/>
      <c r="DY37" s="641"/>
      <c r="DZ37" s="641"/>
      <c r="EA37" s="641"/>
      <c r="EB37" s="641"/>
      <c r="EC37" s="673"/>
    </row>
    <row r="38" spans="2:133" ht="11.25" customHeight="1" x14ac:dyDescent="0.2">
      <c r="B38" s="625" t="s">
        <v>335</v>
      </c>
      <c r="C38" s="626"/>
      <c r="D38" s="626"/>
      <c r="E38" s="626"/>
      <c r="F38" s="626"/>
      <c r="G38" s="626"/>
      <c r="H38" s="626"/>
      <c r="I38" s="626"/>
      <c r="J38" s="626"/>
      <c r="K38" s="626"/>
      <c r="L38" s="626"/>
      <c r="M38" s="626"/>
      <c r="N38" s="626"/>
      <c r="O38" s="626"/>
      <c r="P38" s="626"/>
      <c r="Q38" s="627"/>
      <c r="R38" s="628">
        <v>695035</v>
      </c>
      <c r="S38" s="629"/>
      <c r="T38" s="629"/>
      <c r="U38" s="629"/>
      <c r="V38" s="629"/>
      <c r="W38" s="629"/>
      <c r="X38" s="629"/>
      <c r="Y38" s="630"/>
      <c r="Z38" s="655">
        <v>7.4</v>
      </c>
      <c r="AA38" s="655"/>
      <c r="AB38" s="655"/>
      <c r="AC38" s="655"/>
      <c r="AD38" s="656" t="s">
        <v>139</v>
      </c>
      <c r="AE38" s="656"/>
      <c r="AF38" s="656"/>
      <c r="AG38" s="656"/>
      <c r="AH38" s="656"/>
      <c r="AI38" s="656"/>
      <c r="AJ38" s="656"/>
      <c r="AK38" s="656"/>
      <c r="AL38" s="631" t="s">
        <v>139</v>
      </c>
      <c r="AM38" s="632"/>
      <c r="AN38" s="632"/>
      <c r="AO38" s="657"/>
      <c r="AQ38" s="668" t="s">
        <v>336</v>
      </c>
      <c r="AR38" s="669"/>
      <c r="AS38" s="669"/>
      <c r="AT38" s="669"/>
      <c r="AU38" s="669"/>
      <c r="AV38" s="669"/>
      <c r="AW38" s="669"/>
      <c r="AX38" s="669"/>
      <c r="AY38" s="670"/>
      <c r="AZ38" s="628">
        <v>61153</v>
      </c>
      <c r="BA38" s="629"/>
      <c r="BB38" s="629"/>
      <c r="BC38" s="629"/>
      <c r="BD38" s="639"/>
      <c r="BE38" s="639"/>
      <c r="BF38" s="671"/>
      <c r="BG38" s="662" t="s">
        <v>337</v>
      </c>
      <c r="BH38" s="663"/>
      <c r="BI38" s="663"/>
      <c r="BJ38" s="663"/>
      <c r="BK38" s="663"/>
      <c r="BL38" s="663"/>
      <c r="BM38" s="663"/>
      <c r="BN38" s="663"/>
      <c r="BO38" s="663"/>
      <c r="BP38" s="663"/>
      <c r="BQ38" s="663"/>
      <c r="BR38" s="663"/>
      <c r="BS38" s="663"/>
      <c r="BT38" s="663"/>
      <c r="BU38" s="664"/>
      <c r="BV38" s="628">
        <v>1608</v>
      </c>
      <c r="BW38" s="629"/>
      <c r="BX38" s="629"/>
      <c r="BY38" s="629"/>
      <c r="BZ38" s="629"/>
      <c r="CA38" s="629"/>
      <c r="CB38" s="672"/>
      <c r="CD38" s="662" t="s">
        <v>338</v>
      </c>
      <c r="CE38" s="663"/>
      <c r="CF38" s="663"/>
      <c r="CG38" s="663"/>
      <c r="CH38" s="663"/>
      <c r="CI38" s="663"/>
      <c r="CJ38" s="663"/>
      <c r="CK38" s="663"/>
      <c r="CL38" s="663"/>
      <c r="CM38" s="663"/>
      <c r="CN38" s="663"/>
      <c r="CO38" s="663"/>
      <c r="CP38" s="663"/>
      <c r="CQ38" s="664"/>
      <c r="CR38" s="628">
        <v>606896</v>
      </c>
      <c r="CS38" s="629"/>
      <c r="CT38" s="629"/>
      <c r="CU38" s="629"/>
      <c r="CV38" s="629"/>
      <c r="CW38" s="629"/>
      <c r="CX38" s="629"/>
      <c r="CY38" s="630"/>
      <c r="CZ38" s="631">
        <v>6.8</v>
      </c>
      <c r="DA38" s="641"/>
      <c r="DB38" s="641"/>
      <c r="DC38" s="642"/>
      <c r="DD38" s="634">
        <v>524459</v>
      </c>
      <c r="DE38" s="629"/>
      <c r="DF38" s="629"/>
      <c r="DG38" s="629"/>
      <c r="DH38" s="629"/>
      <c r="DI38" s="629"/>
      <c r="DJ38" s="629"/>
      <c r="DK38" s="630"/>
      <c r="DL38" s="634">
        <v>524459</v>
      </c>
      <c r="DM38" s="629"/>
      <c r="DN38" s="629"/>
      <c r="DO38" s="629"/>
      <c r="DP38" s="629"/>
      <c r="DQ38" s="629"/>
      <c r="DR38" s="629"/>
      <c r="DS38" s="629"/>
      <c r="DT38" s="629"/>
      <c r="DU38" s="629"/>
      <c r="DV38" s="630"/>
      <c r="DW38" s="631">
        <v>12.2</v>
      </c>
      <c r="DX38" s="641"/>
      <c r="DY38" s="641"/>
      <c r="DZ38" s="641"/>
      <c r="EA38" s="641"/>
      <c r="EB38" s="641"/>
      <c r="EC38" s="673"/>
    </row>
    <row r="39" spans="2:133" ht="11.25" customHeight="1" x14ac:dyDescent="0.2">
      <c r="B39" s="625" t="s">
        <v>339</v>
      </c>
      <c r="C39" s="626"/>
      <c r="D39" s="626"/>
      <c r="E39" s="626"/>
      <c r="F39" s="626"/>
      <c r="G39" s="626"/>
      <c r="H39" s="626"/>
      <c r="I39" s="626"/>
      <c r="J39" s="626"/>
      <c r="K39" s="626"/>
      <c r="L39" s="626"/>
      <c r="M39" s="626"/>
      <c r="N39" s="626"/>
      <c r="O39" s="626"/>
      <c r="P39" s="626"/>
      <c r="Q39" s="627"/>
      <c r="R39" s="628">
        <v>219093</v>
      </c>
      <c r="S39" s="629"/>
      <c r="T39" s="629"/>
      <c r="U39" s="629"/>
      <c r="V39" s="629"/>
      <c r="W39" s="629"/>
      <c r="X39" s="629"/>
      <c r="Y39" s="630"/>
      <c r="Z39" s="655">
        <v>2.2999999999999998</v>
      </c>
      <c r="AA39" s="655"/>
      <c r="AB39" s="655"/>
      <c r="AC39" s="655"/>
      <c r="AD39" s="656">
        <v>11</v>
      </c>
      <c r="AE39" s="656"/>
      <c r="AF39" s="656"/>
      <c r="AG39" s="656"/>
      <c r="AH39" s="656"/>
      <c r="AI39" s="656"/>
      <c r="AJ39" s="656"/>
      <c r="AK39" s="656"/>
      <c r="AL39" s="631">
        <v>0</v>
      </c>
      <c r="AM39" s="632"/>
      <c r="AN39" s="632"/>
      <c r="AO39" s="657"/>
      <c r="AQ39" s="668" t="s">
        <v>340</v>
      </c>
      <c r="AR39" s="669"/>
      <c r="AS39" s="669"/>
      <c r="AT39" s="669"/>
      <c r="AU39" s="669"/>
      <c r="AV39" s="669"/>
      <c r="AW39" s="669"/>
      <c r="AX39" s="669"/>
      <c r="AY39" s="670"/>
      <c r="AZ39" s="628" t="s">
        <v>229</v>
      </c>
      <c r="BA39" s="629"/>
      <c r="BB39" s="629"/>
      <c r="BC39" s="629"/>
      <c r="BD39" s="639"/>
      <c r="BE39" s="639"/>
      <c r="BF39" s="671"/>
      <c r="BG39" s="662" t="s">
        <v>341</v>
      </c>
      <c r="BH39" s="663"/>
      <c r="BI39" s="663"/>
      <c r="BJ39" s="663"/>
      <c r="BK39" s="663"/>
      <c r="BL39" s="663"/>
      <c r="BM39" s="663"/>
      <c r="BN39" s="663"/>
      <c r="BO39" s="663"/>
      <c r="BP39" s="663"/>
      <c r="BQ39" s="663"/>
      <c r="BR39" s="663"/>
      <c r="BS39" s="663"/>
      <c r="BT39" s="663"/>
      <c r="BU39" s="664"/>
      <c r="BV39" s="628">
        <v>2519</v>
      </c>
      <c r="BW39" s="629"/>
      <c r="BX39" s="629"/>
      <c r="BY39" s="629"/>
      <c r="BZ39" s="629"/>
      <c r="CA39" s="629"/>
      <c r="CB39" s="672"/>
      <c r="CD39" s="662" t="s">
        <v>342</v>
      </c>
      <c r="CE39" s="663"/>
      <c r="CF39" s="663"/>
      <c r="CG39" s="663"/>
      <c r="CH39" s="663"/>
      <c r="CI39" s="663"/>
      <c r="CJ39" s="663"/>
      <c r="CK39" s="663"/>
      <c r="CL39" s="663"/>
      <c r="CM39" s="663"/>
      <c r="CN39" s="663"/>
      <c r="CO39" s="663"/>
      <c r="CP39" s="663"/>
      <c r="CQ39" s="664"/>
      <c r="CR39" s="628">
        <v>1355299</v>
      </c>
      <c r="CS39" s="639"/>
      <c r="CT39" s="639"/>
      <c r="CU39" s="639"/>
      <c r="CV39" s="639"/>
      <c r="CW39" s="639"/>
      <c r="CX39" s="639"/>
      <c r="CY39" s="640"/>
      <c r="CZ39" s="631">
        <v>15.2</v>
      </c>
      <c r="DA39" s="641"/>
      <c r="DB39" s="641"/>
      <c r="DC39" s="642"/>
      <c r="DD39" s="634">
        <v>1194616</v>
      </c>
      <c r="DE39" s="639"/>
      <c r="DF39" s="639"/>
      <c r="DG39" s="639"/>
      <c r="DH39" s="639"/>
      <c r="DI39" s="639"/>
      <c r="DJ39" s="639"/>
      <c r="DK39" s="640"/>
      <c r="DL39" s="634" t="s">
        <v>139</v>
      </c>
      <c r="DM39" s="639"/>
      <c r="DN39" s="639"/>
      <c r="DO39" s="639"/>
      <c r="DP39" s="639"/>
      <c r="DQ39" s="639"/>
      <c r="DR39" s="639"/>
      <c r="DS39" s="639"/>
      <c r="DT39" s="639"/>
      <c r="DU39" s="639"/>
      <c r="DV39" s="640"/>
      <c r="DW39" s="631" t="s">
        <v>139</v>
      </c>
      <c r="DX39" s="641"/>
      <c r="DY39" s="641"/>
      <c r="DZ39" s="641"/>
      <c r="EA39" s="641"/>
      <c r="EB39" s="641"/>
      <c r="EC39" s="673"/>
    </row>
    <row r="40" spans="2:133" ht="11.25" customHeight="1" x14ac:dyDescent="0.2">
      <c r="B40" s="625" t="s">
        <v>343</v>
      </c>
      <c r="C40" s="626"/>
      <c r="D40" s="626"/>
      <c r="E40" s="626"/>
      <c r="F40" s="626"/>
      <c r="G40" s="626"/>
      <c r="H40" s="626"/>
      <c r="I40" s="626"/>
      <c r="J40" s="626"/>
      <c r="K40" s="626"/>
      <c r="L40" s="626"/>
      <c r="M40" s="626"/>
      <c r="N40" s="626"/>
      <c r="O40" s="626"/>
      <c r="P40" s="626"/>
      <c r="Q40" s="627"/>
      <c r="R40" s="628">
        <v>527065</v>
      </c>
      <c r="S40" s="629"/>
      <c r="T40" s="629"/>
      <c r="U40" s="629"/>
      <c r="V40" s="629"/>
      <c r="W40" s="629"/>
      <c r="X40" s="629"/>
      <c r="Y40" s="630"/>
      <c r="Z40" s="655">
        <v>5.6</v>
      </c>
      <c r="AA40" s="655"/>
      <c r="AB40" s="655"/>
      <c r="AC40" s="655"/>
      <c r="AD40" s="656" t="s">
        <v>139</v>
      </c>
      <c r="AE40" s="656"/>
      <c r="AF40" s="656"/>
      <c r="AG40" s="656"/>
      <c r="AH40" s="656"/>
      <c r="AI40" s="656"/>
      <c r="AJ40" s="656"/>
      <c r="AK40" s="656"/>
      <c r="AL40" s="631" t="s">
        <v>139</v>
      </c>
      <c r="AM40" s="632"/>
      <c r="AN40" s="632"/>
      <c r="AO40" s="657"/>
      <c r="AQ40" s="668" t="s">
        <v>344</v>
      </c>
      <c r="AR40" s="669"/>
      <c r="AS40" s="669"/>
      <c r="AT40" s="669"/>
      <c r="AU40" s="669"/>
      <c r="AV40" s="669"/>
      <c r="AW40" s="669"/>
      <c r="AX40" s="669"/>
      <c r="AY40" s="670"/>
      <c r="AZ40" s="628" t="s">
        <v>138</v>
      </c>
      <c r="BA40" s="629"/>
      <c r="BB40" s="629"/>
      <c r="BC40" s="629"/>
      <c r="BD40" s="639"/>
      <c r="BE40" s="639"/>
      <c r="BF40" s="671"/>
      <c r="BG40" s="674" t="s">
        <v>345</v>
      </c>
      <c r="BH40" s="675"/>
      <c r="BI40" s="675"/>
      <c r="BJ40" s="675"/>
      <c r="BK40" s="675"/>
      <c r="BL40" s="222"/>
      <c r="BM40" s="663" t="s">
        <v>346</v>
      </c>
      <c r="BN40" s="663"/>
      <c r="BO40" s="663"/>
      <c r="BP40" s="663"/>
      <c r="BQ40" s="663"/>
      <c r="BR40" s="663"/>
      <c r="BS40" s="663"/>
      <c r="BT40" s="663"/>
      <c r="BU40" s="664"/>
      <c r="BV40" s="628">
        <v>62</v>
      </c>
      <c r="BW40" s="629"/>
      <c r="BX40" s="629"/>
      <c r="BY40" s="629"/>
      <c r="BZ40" s="629"/>
      <c r="CA40" s="629"/>
      <c r="CB40" s="672"/>
      <c r="CD40" s="662" t="s">
        <v>347</v>
      </c>
      <c r="CE40" s="663"/>
      <c r="CF40" s="663"/>
      <c r="CG40" s="663"/>
      <c r="CH40" s="663"/>
      <c r="CI40" s="663"/>
      <c r="CJ40" s="663"/>
      <c r="CK40" s="663"/>
      <c r="CL40" s="663"/>
      <c r="CM40" s="663"/>
      <c r="CN40" s="663"/>
      <c r="CO40" s="663"/>
      <c r="CP40" s="663"/>
      <c r="CQ40" s="664"/>
      <c r="CR40" s="628" t="s">
        <v>229</v>
      </c>
      <c r="CS40" s="629"/>
      <c r="CT40" s="629"/>
      <c r="CU40" s="629"/>
      <c r="CV40" s="629"/>
      <c r="CW40" s="629"/>
      <c r="CX40" s="629"/>
      <c r="CY40" s="630"/>
      <c r="CZ40" s="631" t="s">
        <v>229</v>
      </c>
      <c r="DA40" s="641"/>
      <c r="DB40" s="641"/>
      <c r="DC40" s="642"/>
      <c r="DD40" s="634" t="s">
        <v>139</v>
      </c>
      <c r="DE40" s="629"/>
      <c r="DF40" s="629"/>
      <c r="DG40" s="629"/>
      <c r="DH40" s="629"/>
      <c r="DI40" s="629"/>
      <c r="DJ40" s="629"/>
      <c r="DK40" s="630"/>
      <c r="DL40" s="634" t="s">
        <v>139</v>
      </c>
      <c r="DM40" s="629"/>
      <c r="DN40" s="629"/>
      <c r="DO40" s="629"/>
      <c r="DP40" s="629"/>
      <c r="DQ40" s="629"/>
      <c r="DR40" s="629"/>
      <c r="DS40" s="629"/>
      <c r="DT40" s="629"/>
      <c r="DU40" s="629"/>
      <c r="DV40" s="630"/>
      <c r="DW40" s="631" t="s">
        <v>139</v>
      </c>
      <c r="DX40" s="641"/>
      <c r="DY40" s="641"/>
      <c r="DZ40" s="641"/>
      <c r="EA40" s="641"/>
      <c r="EB40" s="641"/>
      <c r="EC40" s="673"/>
    </row>
    <row r="41" spans="2:133" ht="11.25" customHeight="1" x14ac:dyDescent="0.2">
      <c r="B41" s="625" t="s">
        <v>348</v>
      </c>
      <c r="C41" s="626"/>
      <c r="D41" s="626"/>
      <c r="E41" s="626"/>
      <c r="F41" s="626"/>
      <c r="G41" s="626"/>
      <c r="H41" s="626"/>
      <c r="I41" s="626"/>
      <c r="J41" s="626"/>
      <c r="K41" s="626"/>
      <c r="L41" s="626"/>
      <c r="M41" s="626"/>
      <c r="N41" s="626"/>
      <c r="O41" s="626"/>
      <c r="P41" s="626"/>
      <c r="Q41" s="627"/>
      <c r="R41" s="628" t="s">
        <v>139</v>
      </c>
      <c r="S41" s="629"/>
      <c r="T41" s="629"/>
      <c r="U41" s="629"/>
      <c r="V41" s="629"/>
      <c r="W41" s="629"/>
      <c r="X41" s="629"/>
      <c r="Y41" s="630"/>
      <c r="Z41" s="655" t="s">
        <v>138</v>
      </c>
      <c r="AA41" s="655"/>
      <c r="AB41" s="655"/>
      <c r="AC41" s="655"/>
      <c r="AD41" s="656" t="s">
        <v>139</v>
      </c>
      <c r="AE41" s="656"/>
      <c r="AF41" s="656"/>
      <c r="AG41" s="656"/>
      <c r="AH41" s="656"/>
      <c r="AI41" s="656"/>
      <c r="AJ41" s="656"/>
      <c r="AK41" s="656"/>
      <c r="AL41" s="631" t="s">
        <v>229</v>
      </c>
      <c r="AM41" s="632"/>
      <c r="AN41" s="632"/>
      <c r="AO41" s="657"/>
      <c r="AQ41" s="668" t="s">
        <v>349</v>
      </c>
      <c r="AR41" s="669"/>
      <c r="AS41" s="669"/>
      <c r="AT41" s="669"/>
      <c r="AU41" s="669"/>
      <c r="AV41" s="669"/>
      <c r="AW41" s="669"/>
      <c r="AX41" s="669"/>
      <c r="AY41" s="670"/>
      <c r="AZ41" s="628">
        <v>102572</v>
      </c>
      <c r="BA41" s="629"/>
      <c r="BB41" s="629"/>
      <c r="BC41" s="629"/>
      <c r="BD41" s="639"/>
      <c r="BE41" s="639"/>
      <c r="BF41" s="671"/>
      <c r="BG41" s="674"/>
      <c r="BH41" s="675"/>
      <c r="BI41" s="675"/>
      <c r="BJ41" s="675"/>
      <c r="BK41" s="675"/>
      <c r="BL41" s="222"/>
      <c r="BM41" s="663" t="s">
        <v>350</v>
      </c>
      <c r="BN41" s="663"/>
      <c r="BO41" s="663"/>
      <c r="BP41" s="663"/>
      <c r="BQ41" s="663"/>
      <c r="BR41" s="663"/>
      <c r="BS41" s="663"/>
      <c r="BT41" s="663"/>
      <c r="BU41" s="664"/>
      <c r="BV41" s="628" t="s">
        <v>139</v>
      </c>
      <c r="BW41" s="629"/>
      <c r="BX41" s="629"/>
      <c r="BY41" s="629"/>
      <c r="BZ41" s="629"/>
      <c r="CA41" s="629"/>
      <c r="CB41" s="672"/>
      <c r="CD41" s="662" t="s">
        <v>351</v>
      </c>
      <c r="CE41" s="663"/>
      <c r="CF41" s="663"/>
      <c r="CG41" s="663"/>
      <c r="CH41" s="663"/>
      <c r="CI41" s="663"/>
      <c r="CJ41" s="663"/>
      <c r="CK41" s="663"/>
      <c r="CL41" s="663"/>
      <c r="CM41" s="663"/>
      <c r="CN41" s="663"/>
      <c r="CO41" s="663"/>
      <c r="CP41" s="663"/>
      <c r="CQ41" s="664"/>
      <c r="CR41" s="628" t="s">
        <v>139</v>
      </c>
      <c r="CS41" s="639"/>
      <c r="CT41" s="639"/>
      <c r="CU41" s="639"/>
      <c r="CV41" s="639"/>
      <c r="CW41" s="639"/>
      <c r="CX41" s="639"/>
      <c r="CY41" s="640"/>
      <c r="CZ41" s="631" t="s">
        <v>138</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352</v>
      </c>
      <c r="C42" s="626"/>
      <c r="D42" s="626"/>
      <c r="E42" s="626"/>
      <c r="F42" s="626"/>
      <c r="G42" s="626"/>
      <c r="H42" s="626"/>
      <c r="I42" s="626"/>
      <c r="J42" s="626"/>
      <c r="K42" s="626"/>
      <c r="L42" s="626"/>
      <c r="M42" s="626"/>
      <c r="N42" s="626"/>
      <c r="O42" s="626"/>
      <c r="P42" s="626"/>
      <c r="Q42" s="627"/>
      <c r="R42" s="628" t="s">
        <v>139</v>
      </c>
      <c r="S42" s="629"/>
      <c r="T42" s="629"/>
      <c r="U42" s="629"/>
      <c r="V42" s="629"/>
      <c r="W42" s="629"/>
      <c r="X42" s="629"/>
      <c r="Y42" s="630"/>
      <c r="Z42" s="655" t="s">
        <v>139</v>
      </c>
      <c r="AA42" s="655"/>
      <c r="AB42" s="655"/>
      <c r="AC42" s="655"/>
      <c r="AD42" s="656" t="s">
        <v>139</v>
      </c>
      <c r="AE42" s="656"/>
      <c r="AF42" s="656"/>
      <c r="AG42" s="656"/>
      <c r="AH42" s="656"/>
      <c r="AI42" s="656"/>
      <c r="AJ42" s="656"/>
      <c r="AK42" s="656"/>
      <c r="AL42" s="631" t="s">
        <v>138</v>
      </c>
      <c r="AM42" s="632"/>
      <c r="AN42" s="632"/>
      <c r="AO42" s="657"/>
      <c r="AQ42" s="665" t="s">
        <v>353</v>
      </c>
      <c r="AR42" s="666"/>
      <c r="AS42" s="666"/>
      <c r="AT42" s="666"/>
      <c r="AU42" s="666"/>
      <c r="AV42" s="666"/>
      <c r="AW42" s="666"/>
      <c r="AX42" s="666"/>
      <c r="AY42" s="667"/>
      <c r="AZ42" s="608">
        <v>279170</v>
      </c>
      <c r="BA42" s="643"/>
      <c r="BB42" s="643"/>
      <c r="BC42" s="643"/>
      <c r="BD42" s="609"/>
      <c r="BE42" s="609"/>
      <c r="BF42" s="658"/>
      <c r="BG42" s="676"/>
      <c r="BH42" s="677"/>
      <c r="BI42" s="677"/>
      <c r="BJ42" s="677"/>
      <c r="BK42" s="677"/>
      <c r="BL42" s="223"/>
      <c r="BM42" s="659" t="s">
        <v>354</v>
      </c>
      <c r="BN42" s="659"/>
      <c r="BO42" s="659"/>
      <c r="BP42" s="659"/>
      <c r="BQ42" s="659"/>
      <c r="BR42" s="659"/>
      <c r="BS42" s="659"/>
      <c r="BT42" s="659"/>
      <c r="BU42" s="660"/>
      <c r="BV42" s="608">
        <v>265</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1453677</v>
      </c>
      <c r="CS42" s="639"/>
      <c r="CT42" s="639"/>
      <c r="CU42" s="639"/>
      <c r="CV42" s="639"/>
      <c r="CW42" s="639"/>
      <c r="CX42" s="639"/>
      <c r="CY42" s="640"/>
      <c r="CZ42" s="631">
        <v>16.3</v>
      </c>
      <c r="DA42" s="641"/>
      <c r="DB42" s="641"/>
      <c r="DC42" s="642"/>
      <c r="DD42" s="634">
        <v>187497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356</v>
      </c>
      <c r="C43" s="626"/>
      <c r="D43" s="626"/>
      <c r="E43" s="626"/>
      <c r="F43" s="626"/>
      <c r="G43" s="626"/>
      <c r="H43" s="626"/>
      <c r="I43" s="626"/>
      <c r="J43" s="626"/>
      <c r="K43" s="626"/>
      <c r="L43" s="626"/>
      <c r="M43" s="626"/>
      <c r="N43" s="626"/>
      <c r="O43" s="626"/>
      <c r="P43" s="626"/>
      <c r="Q43" s="627"/>
      <c r="R43" s="628">
        <v>136165</v>
      </c>
      <c r="S43" s="629"/>
      <c r="T43" s="629"/>
      <c r="U43" s="629"/>
      <c r="V43" s="629"/>
      <c r="W43" s="629"/>
      <c r="X43" s="629"/>
      <c r="Y43" s="630"/>
      <c r="Z43" s="655">
        <v>1.4</v>
      </c>
      <c r="AA43" s="655"/>
      <c r="AB43" s="655"/>
      <c r="AC43" s="655"/>
      <c r="AD43" s="656" t="s">
        <v>139</v>
      </c>
      <c r="AE43" s="656"/>
      <c r="AF43" s="656"/>
      <c r="AG43" s="656"/>
      <c r="AH43" s="656"/>
      <c r="AI43" s="656"/>
      <c r="AJ43" s="656"/>
      <c r="AK43" s="656"/>
      <c r="AL43" s="631" t="s">
        <v>139</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t="s">
        <v>139</v>
      </c>
      <c r="CS43" s="639"/>
      <c r="CT43" s="639"/>
      <c r="CU43" s="639"/>
      <c r="CV43" s="639"/>
      <c r="CW43" s="639"/>
      <c r="CX43" s="639"/>
      <c r="CY43" s="640"/>
      <c r="CZ43" s="631" t="s">
        <v>139</v>
      </c>
      <c r="DA43" s="641"/>
      <c r="DB43" s="641"/>
      <c r="DC43" s="642"/>
      <c r="DD43" s="634" t="s">
        <v>229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358</v>
      </c>
      <c r="C44" s="606"/>
      <c r="D44" s="606"/>
      <c r="E44" s="606"/>
      <c r="F44" s="606"/>
      <c r="G44" s="606"/>
      <c r="H44" s="606"/>
      <c r="I44" s="606"/>
      <c r="J44" s="606"/>
      <c r="K44" s="606"/>
      <c r="L44" s="606"/>
      <c r="M44" s="606"/>
      <c r="N44" s="606"/>
      <c r="O44" s="606"/>
      <c r="P44" s="606"/>
      <c r="Q44" s="607"/>
      <c r="R44" s="608">
        <v>9429896</v>
      </c>
      <c r="S44" s="643"/>
      <c r="T44" s="643"/>
      <c r="U44" s="643"/>
      <c r="V44" s="643"/>
      <c r="W44" s="643"/>
      <c r="X44" s="643"/>
      <c r="Y44" s="644"/>
      <c r="Z44" s="645">
        <v>100</v>
      </c>
      <c r="AA44" s="645"/>
      <c r="AB44" s="645"/>
      <c r="AC44" s="645"/>
      <c r="AD44" s="646">
        <v>4147107</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1407571</v>
      </c>
      <c r="CS44" s="629"/>
      <c r="CT44" s="629"/>
      <c r="CU44" s="629"/>
      <c r="CV44" s="629"/>
      <c r="CW44" s="629"/>
      <c r="CX44" s="629"/>
      <c r="CY44" s="630"/>
      <c r="CZ44" s="631">
        <v>15.8</v>
      </c>
      <c r="DA44" s="632"/>
      <c r="DB44" s="632"/>
      <c r="DC44" s="633"/>
      <c r="DD44" s="634">
        <v>175571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1235233</v>
      </c>
      <c r="CS45" s="639"/>
      <c r="CT45" s="639"/>
      <c r="CU45" s="639"/>
      <c r="CV45" s="639"/>
      <c r="CW45" s="639"/>
      <c r="CX45" s="639"/>
      <c r="CY45" s="640"/>
      <c r="CZ45" s="631">
        <v>13.8</v>
      </c>
      <c r="DA45" s="641"/>
      <c r="DB45" s="641"/>
      <c r="DC45" s="642"/>
      <c r="DD45" s="634">
        <v>46085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158138</v>
      </c>
      <c r="CS46" s="629"/>
      <c r="CT46" s="629"/>
      <c r="CU46" s="629"/>
      <c r="CV46" s="629"/>
      <c r="CW46" s="629"/>
      <c r="CX46" s="629"/>
      <c r="CY46" s="630"/>
      <c r="CZ46" s="631">
        <v>1.8</v>
      </c>
      <c r="DA46" s="632"/>
      <c r="DB46" s="632"/>
      <c r="DC46" s="633"/>
      <c r="DD46" s="634">
        <v>129486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46106</v>
      </c>
      <c r="CS47" s="639"/>
      <c r="CT47" s="639"/>
      <c r="CU47" s="639"/>
      <c r="CV47" s="639"/>
      <c r="CW47" s="639"/>
      <c r="CX47" s="639"/>
      <c r="CY47" s="640"/>
      <c r="CZ47" s="631">
        <v>0.5</v>
      </c>
      <c r="DA47" s="641"/>
      <c r="DB47" s="641"/>
      <c r="DC47" s="642"/>
      <c r="DD47" s="634">
        <v>11926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138</v>
      </c>
      <c r="CS48" s="629"/>
      <c r="CT48" s="629"/>
      <c r="CU48" s="629"/>
      <c r="CV48" s="629"/>
      <c r="CW48" s="629"/>
      <c r="CX48" s="629"/>
      <c r="CY48" s="630"/>
      <c r="CZ48" s="631" t="s">
        <v>138</v>
      </c>
      <c r="DA48" s="632"/>
      <c r="DB48" s="632"/>
      <c r="DC48" s="633"/>
      <c r="DD48" s="634" t="s">
        <v>138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8920392</v>
      </c>
      <c r="CS49" s="609"/>
      <c r="CT49" s="609"/>
      <c r="CU49" s="609"/>
      <c r="CV49" s="609"/>
      <c r="CW49" s="609"/>
      <c r="CX49" s="609"/>
      <c r="CY49" s="610"/>
      <c r="CZ49" s="611">
        <v>100</v>
      </c>
      <c r="DA49" s="612"/>
      <c r="DB49" s="612"/>
      <c r="DC49" s="613"/>
      <c r="DD49" s="614">
        <v>5709668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vYxDZyoo7I1I2nSiNFHvB6yUF1g6GbzSGzCqM52SnB65S/Pvres7Vbq3QTPrDDr/AwCQGYW2F+q+58YGXscxQ==" saltValue="3s3qajOty1kyobzLW1+h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74" sqref="B74:P7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4" t="s">
        <v>368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369</v>
      </c>
      <c r="DK2" s="1136"/>
      <c r="DL2" s="1136"/>
      <c r="DM2" s="1136"/>
      <c r="DN2" s="1136"/>
      <c r="DO2" s="1137"/>
      <c r="DP2" s="231"/>
      <c r="DQ2" s="1135" t="s">
        <v>370</v>
      </c>
      <c r="DR2" s="1136"/>
      <c r="DS2" s="1136"/>
      <c r="DT2" s="1136"/>
      <c r="DU2" s="1136"/>
      <c r="DV2" s="1136"/>
      <c r="DW2" s="1136"/>
      <c r="DX2" s="1136"/>
      <c r="DY2" s="1136"/>
      <c r="DZ2" s="113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38"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28" t="s">
        <v>387</v>
      </c>
      <c r="DH5" s="1129"/>
      <c r="DI5" s="1129"/>
      <c r="DJ5" s="1129"/>
      <c r="DK5" s="1130"/>
      <c r="DL5" s="1128" t="s">
        <v>388</v>
      </c>
      <c r="DM5" s="1129"/>
      <c r="DN5" s="1129"/>
      <c r="DO5" s="1129"/>
      <c r="DP5" s="1130"/>
      <c r="DQ5" s="1029" t="s">
        <v>389</v>
      </c>
      <c r="DR5" s="1030"/>
      <c r="DS5" s="1030"/>
      <c r="DT5" s="1030"/>
      <c r="DU5" s="1031"/>
      <c r="DV5" s="1029" t="s">
        <v>380</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2">
      <c r="A7" s="239">
        <v>1</v>
      </c>
      <c r="B7" s="1075" t="s">
        <v>390</v>
      </c>
      <c r="C7" s="1076"/>
      <c r="D7" s="1076"/>
      <c r="E7" s="1076"/>
      <c r="F7" s="1076"/>
      <c r="G7" s="1076"/>
      <c r="H7" s="1076"/>
      <c r="I7" s="1076"/>
      <c r="J7" s="1076"/>
      <c r="K7" s="1076"/>
      <c r="L7" s="1076"/>
      <c r="M7" s="1076"/>
      <c r="N7" s="1076"/>
      <c r="O7" s="1076"/>
      <c r="P7" s="1077"/>
      <c r="Q7" s="1115">
        <v>9430</v>
      </c>
      <c r="R7" s="1116"/>
      <c r="S7" s="1116"/>
      <c r="T7" s="1116"/>
      <c r="U7" s="1116"/>
      <c r="V7" s="1116">
        <v>8920</v>
      </c>
      <c r="W7" s="1116"/>
      <c r="X7" s="1116"/>
      <c r="Y7" s="1116"/>
      <c r="Z7" s="1116"/>
      <c r="AA7" s="1116">
        <v>510</v>
      </c>
      <c r="AB7" s="1116"/>
      <c r="AC7" s="1116"/>
      <c r="AD7" s="1116"/>
      <c r="AE7" s="1117"/>
      <c r="AF7" s="1118">
        <v>447</v>
      </c>
      <c r="AG7" s="1119"/>
      <c r="AH7" s="1119"/>
      <c r="AI7" s="1119"/>
      <c r="AJ7" s="1120"/>
      <c r="AK7" s="1121">
        <v>374</v>
      </c>
      <c r="AL7" s="1122"/>
      <c r="AM7" s="1122"/>
      <c r="AN7" s="1122"/>
      <c r="AO7" s="1122"/>
      <c r="AP7" s="1122">
        <v>6231</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392</v>
      </c>
      <c r="B23" s="965" t="s">
        <v>393</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447</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405</v>
      </c>
      <c r="C28" s="1076"/>
      <c r="D28" s="1076"/>
      <c r="E28" s="1076"/>
      <c r="F28" s="1076"/>
      <c r="G28" s="1076"/>
      <c r="H28" s="1076"/>
      <c r="I28" s="1076"/>
      <c r="J28" s="1076"/>
      <c r="K28" s="1076"/>
      <c r="L28" s="1076"/>
      <c r="M28" s="1076"/>
      <c r="N28" s="1076"/>
      <c r="O28" s="1076"/>
      <c r="P28" s="1077"/>
      <c r="Q28" s="1078">
        <v>992</v>
      </c>
      <c r="R28" s="1079"/>
      <c r="S28" s="1079"/>
      <c r="T28" s="1079"/>
      <c r="U28" s="1079"/>
      <c r="V28" s="1079">
        <v>989</v>
      </c>
      <c r="W28" s="1079"/>
      <c r="X28" s="1079"/>
      <c r="Y28" s="1079"/>
      <c r="Z28" s="1079"/>
      <c r="AA28" s="1079">
        <v>3</v>
      </c>
      <c r="AB28" s="1079"/>
      <c r="AC28" s="1079"/>
      <c r="AD28" s="1079"/>
      <c r="AE28" s="1080"/>
      <c r="AF28" s="1081">
        <v>3</v>
      </c>
      <c r="AG28" s="1079"/>
      <c r="AH28" s="1079"/>
      <c r="AI28" s="1079"/>
      <c r="AJ28" s="1082"/>
      <c r="AK28" s="1070">
        <v>103</v>
      </c>
      <c r="AL28" s="1071"/>
      <c r="AM28" s="1071"/>
      <c r="AN28" s="1071"/>
      <c r="AO28" s="1071"/>
      <c r="AP28" s="1071" t="s">
        <v>580</v>
      </c>
      <c r="AQ28" s="1071"/>
      <c r="AR28" s="1071"/>
      <c r="AS28" s="1071"/>
      <c r="AT28" s="1071"/>
      <c r="AU28" s="1071" t="s">
        <v>580</v>
      </c>
      <c r="AV28" s="1071"/>
      <c r="AW28" s="1071"/>
      <c r="AX28" s="1071"/>
      <c r="AY28" s="1071"/>
      <c r="AZ28" s="1072" t="s">
        <v>580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406</v>
      </c>
      <c r="C29" s="1059"/>
      <c r="D29" s="1059"/>
      <c r="E29" s="1059"/>
      <c r="F29" s="1059"/>
      <c r="G29" s="1059"/>
      <c r="H29" s="1059"/>
      <c r="I29" s="1059"/>
      <c r="J29" s="1059"/>
      <c r="K29" s="1059"/>
      <c r="L29" s="1059"/>
      <c r="M29" s="1059"/>
      <c r="N29" s="1059"/>
      <c r="O29" s="1059"/>
      <c r="P29" s="1060"/>
      <c r="Q29" s="1066">
        <v>83</v>
      </c>
      <c r="R29" s="1067"/>
      <c r="S29" s="1067"/>
      <c r="T29" s="1067"/>
      <c r="U29" s="1067"/>
      <c r="V29" s="1067">
        <v>82</v>
      </c>
      <c r="W29" s="1067"/>
      <c r="X29" s="1067"/>
      <c r="Y29" s="1067"/>
      <c r="Z29" s="1067"/>
      <c r="AA29" s="1067">
        <v>1</v>
      </c>
      <c r="AB29" s="1067"/>
      <c r="AC29" s="1067"/>
      <c r="AD29" s="1067"/>
      <c r="AE29" s="1068"/>
      <c r="AF29" s="1063">
        <v>1</v>
      </c>
      <c r="AG29" s="1064"/>
      <c r="AH29" s="1064"/>
      <c r="AI29" s="1064"/>
      <c r="AJ29" s="1065"/>
      <c r="AK29" s="1008">
        <v>31</v>
      </c>
      <c r="AL29" s="999"/>
      <c r="AM29" s="999"/>
      <c r="AN29" s="999"/>
      <c r="AO29" s="999"/>
      <c r="AP29" s="999" t="s">
        <v>580</v>
      </c>
      <c r="AQ29" s="999"/>
      <c r="AR29" s="999"/>
      <c r="AS29" s="999"/>
      <c r="AT29" s="999"/>
      <c r="AU29" s="999" t="s">
        <v>580</v>
      </c>
      <c r="AV29" s="999"/>
      <c r="AW29" s="999"/>
      <c r="AX29" s="999"/>
      <c r="AY29" s="999"/>
      <c r="AZ29" s="1069" t="s">
        <v>580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407</v>
      </c>
      <c r="C30" s="1059"/>
      <c r="D30" s="1059"/>
      <c r="E30" s="1059"/>
      <c r="F30" s="1059"/>
      <c r="G30" s="1059"/>
      <c r="H30" s="1059"/>
      <c r="I30" s="1059"/>
      <c r="J30" s="1059"/>
      <c r="K30" s="1059"/>
      <c r="L30" s="1059"/>
      <c r="M30" s="1059"/>
      <c r="N30" s="1059"/>
      <c r="O30" s="1059"/>
      <c r="P30" s="1060"/>
      <c r="Q30" s="1066">
        <v>221</v>
      </c>
      <c r="R30" s="1067"/>
      <c r="S30" s="1067"/>
      <c r="T30" s="1067"/>
      <c r="U30" s="1067"/>
      <c r="V30" s="1067">
        <v>188</v>
      </c>
      <c r="W30" s="1067"/>
      <c r="X30" s="1067"/>
      <c r="Y30" s="1067"/>
      <c r="Z30" s="1067"/>
      <c r="AA30" s="1067">
        <v>34</v>
      </c>
      <c r="AB30" s="1067"/>
      <c r="AC30" s="1067"/>
      <c r="AD30" s="1067"/>
      <c r="AE30" s="1068"/>
      <c r="AF30" s="1063">
        <v>251</v>
      </c>
      <c r="AG30" s="1064"/>
      <c r="AH30" s="1064"/>
      <c r="AI30" s="1064"/>
      <c r="AJ30" s="1065"/>
      <c r="AK30" s="1008" t="s">
        <v>580</v>
      </c>
      <c r="AL30" s="999"/>
      <c r="AM30" s="999"/>
      <c r="AN30" s="999"/>
      <c r="AO30" s="999"/>
      <c r="AP30" s="999">
        <v>271</v>
      </c>
      <c r="AQ30" s="999"/>
      <c r="AR30" s="999"/>
      <c r="AS30" s="999"/>
      <c r="AT30" s="999"/>
      <c r="AU30" s="999" t="s">
        <v>580</v>
      </c>
      <c r="AV30" s="999"/>
      <c r="AW30" s="999"/>
      <c r="AX30" s="999"/>
      <c r="AY30" s="999"/>
      <c r="AZ30" s="1069" t="s">
        <v>580</v>
      </c>
      <c r="BA30" s="1069"/>
      <c r="BB30" s="1069"/>
      <c r="BC30" s="1069"/>
      <c r="BD30" s="1069"/>
      <c r="BE30" s="1000" t="s">
        <v>408</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409</v>
      </c>
      <c r="C31" s="1059"/>
      <c r="D31" s="1059"/>
      <c r="E31" s="1059"/>
      <c r="F31" s="1059"/>
      <c r="G31" s="1059"/>
      <c r="H31" s="1059"/>
      <c r="I31" s="1059"/>
      <c r="J31" s="1059"/>
      <c r="K31" s="1059"/>
      <c r="L31" s="1059"/>
      <c r="M31" s="1059"/>
      <c r="N31" s="1059"/>
      <c r="O31" s="1059"/>
      <c r="P31" s="1060"/>
      <c r="Q31" s="1066">
        <v>235</v>
      </c>
      <c r="R31" s="1067"/>
      <c r="S31" s="1067"/>
      <c r="T31" s="1067"/>
      <c r="U31" s="1067"/>
      <c r="V31" s="1067">
        <v>230</v>
      </c>
      <c r="W31" s="1067"/>
      <c r="X31" s="1067"/>
      <c r="Y31" s="1067"/>
      <c r="Z31" s="1067"/>
      <c r="AA31" s="1067">
        <v>5</v>
      </c>
      <c r="AB31" s="1067"/>
      <c r="AC31" s="1067"/>
      <c r="AD31" s="1067"/>
      <c r="AE31" s="1068"/>
      <c r="AF31" s="1063">
        <v>5</v>
      </c>
      <c r="AG31" s="1064"/>
      <c r="AH31" s="1064"/>
      <c r="AI31" s="1064"/>
      <c r="AJ31" s="1065"/>
      <c r="AK31" s="1008">
        <v>164</v>
      </c>
      <c r="AL31" s="999"/>
      <c r="AM31" s="999"/>
      <c r="AN31" s="999"/>
      <c r="AO31" s="999"/>
      <c r="AP31" s="999">
        <v>903</v>
      </c>
      <c r="AQ31" s="999"/>
      <c r="AR31" s="999"/>
      <c r="AS31" s="999"/>
      <c r="AT31" s="999"/>
      <c r="AU31" s="999">
        <v>858</v>
      </c>
      <c r="AV31" s="999"/>
      <c r="AW31" s="999"/>
      <c r="AX31" s="999"/>
      <c r="AY31" s="999"/>
      <c r="AZ31" s="1069" t="s">
        <v>580</v>
      </c>
      <c r="BA31" s="1069"/>
      <c r="BB31" s="1069"/>
      <c r="BC31" s="1069"/>
      <c r="BD31" s="1069"/>
      <c r="BE31" s="1000" t="s">
        <v>410</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392</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260</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417</v>
      </c>
      <c r="W66" s="1030"/>
      <c r="X66" s="1030"/>
      <c r="Y66" s="1030"/>
      <c r="Z66" s="1031"/>
      <c r="AA66" s="1029" t="s">
        <v>418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581</v>
      </c>
      <c r="C68" s="1014"/>
      <c r="D68" s="1014"/>
      <c r="E68" s="1014"/>
      <c r="F68" s="1014"/>
      <c r="G68" s="1014"/>
      <c r="H68" s="1014"/>
      <c r="I68" s="1014"/>
      <c r="J68" s="1014"/>
      <c r="K68" s="1014"/>
      <c r="L68" s="1014"/>
      <c r="M68" s="1014"/>
      <c r="N68" s="1014"/>
      <c r="O68" s="1014"/>
      <c r="P68" s="1015"/>
      <c r="Q68" s="1016">
        <v>171</v>
      </c>
      <c r="R68" s="1010"/>
      <c r="S68" s="1010"/>
      <c r="T68" s="1010"/>
      <c r="U68" s="1010"/>
      <c r="V68" s="1010">
        <v>151</v>
      </c>
      <c r="W68" s="1010"/>
      <c r="X68" s="1010"/>
      <c r="Y68" s="1010"/>
      <c r="Z68" s="1010"/>
      <c r="AA68" s="1010">
        <v>20</v>
      </c>
      <c r="AB68" s="1010"/>
      <c r="AC68" s="1010"/>
      <c r="AD68" s="1010"/>
      <c r="AE68" s="1010"/>
      <c r="AF68" s="1010">
        <v>20</v>
      </c>
      <c r="AG68" s="1010"/>
      <c r="AH68" s="1010"/>
      <c r="AI68" s="1010"/>
      <c r="AJ68" s="1010"/>
      <c r="AK68" s="1010">
        <v>27</v>
      </c>
      <c r="AL68" s="1010"/>
      <c r="AM68" s="1010"/>
      <c r="AN68" s="1010"/>
      <c r="AO68" s="1010"/>
      <c r="AP68" s="1010" t="s">
        <v>580</v>
      </c>
      <c r="AQ68" s="1010"/>
      <c r="AR68" s="1010"/>
      <c r="AS68" s="1010"/>
      <c r="AT68" s="1010"/>
      <c r="AU68" s="1010" t="s">
        <v>580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582</v>
      </c>
      <c r="C69" s="1003"/>
      <c r="D69" s="1003"/>
      <c r="E69" s="1003"/>
      <c r="F69" s="1003"/>
      <c r="G69" s="1003"/>
      <c r="H69" s="1003"/>
      <c r="I69" s="1003"/>
      <c r="J69" s="1003"/>
      <c r="K69" s="1003"/>
      <c r="L69" s="1003"/>
      <c r="M69" s="1003"/>
      <c r="N69" s="1003"/>
      <c r="O69" s="1003"/>
      <c r="P69" s="1004"/>
      <c r="Q69" s="1005">
        <v>7670</v>
      </c>
      <c r="R69" s="999"/>
      <c r="S69" s="999"/>
      <c r="T69" s="999"/>
      <c r="U69" s="999"/>
      <c r="V69" s="999">
        <v>7159</v>
      </c>
      <c r="W69" s="999"/>
      <c r="X69" s="999"/>
      <c r="Y69" s="999"/>
      <c r="Z69" s="999"/>
      <c r="AA69" s="999">
        <v>511</v>
      </c>
      <c r="AB69" s="999"/>
      <c r="AC69" s="999"/>
      <c r="AD69" s="999"/>
      <c r="AE69" s="999"/>
      <c r="AF69" s="999">
        <v>511</v>
      </c>
      <c r="AG69" s="999"/>
      <c r="AH69" s="999"/>
      <c r="AI69" s="999"/>
      <c r="AJ69" s="999"/>
      <c r="AK69" s="999" t="s">
        <v>580</v>
      </c>
      <c r="AL69" s="999"/>
      <c r="AM69" s="999"/>
      <c r="AN69" s="999"/>
      <c r="AO69" s="999"/>
      <c r="AP69" s="999" t="s">
        <v>580</v>
      </c>
      <c r="AQ69" s="999"/>
      <c r="AR69" s="999"/>
      <c r="AS69" s="999"/>
      <c r="AT69" s="999"/>
      <c r="AU69" s="999" t="s">
        <v>580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583</v>
      </c>
      <c r="C70" s="1003"/>
      <c r="D70" s="1003"/>
      <c r="E70" s="1003"/>
      <c r="F70" s="1003"/>
      <c r="G70" s="1003"/>
      <c r="H70" s="1003"/>
      <c r="I70" s="1003"/>
      <c r="J70" s="1003"/>
      <c r="K70" s="1003"/>
      <c r="L70" s="1003"/>
      <c r="M70" s="1003"/>
      <c r="N70" s="1003"/>
      <c r="O70" s="1003"/>
      <c r="P70" s="1004"/>
      <c r="Q70" s="1005" t="s">
        <v>580</v>
      </c>
      <c r="R70" s="999"/>
      <c r="S70" s="999"/>
      <c r="T70" s="999"/>
      <c r="U70" s="999"/>
      <c r="V70" s="999" t="s">
        <v>580</v>
      </c>
      <c r="W70" s="999"/>
      <c r="X70" s="999"/>
      <c r="Y70" s="999"/>
      <c r="Z70" s="999"/>
      <c r="AA70" s="999" t="s">
        <v>580</v>
      </c>
      <c r="AB70" s="999"/>
      <c r="AC70" s="999"/>
      <c r="AD70" s="999"/>
      <c r="AE70" s="999"/>
      <c r="AF70" s="999" t="s">
        <v>580</v>
      </c>
      <c r="AG70" s="999"/>
      <c r="AH70" s="999"/>
      <c r="AI70" s="999"/>
      <c r="AJ70" s="999"/>
      <c r="AK70" s="999" t="s">
        <v>580</v>
      </c>
      <c r="AL70" s="999"/>
      <c r="AM70" s="999"/>
      <c r="AN70" s="999"/>
      <c r="AO70" s="999"/>
      <c r="AP70" s="999" t="s">
        <v>580</v>
      </c>
      <c r="AQ70" s="999"/>
      <c r="AR70" s="999"/>
      <c r="AS70" s="999"/>
      <c r="AT70" s="999"/>
      <c r="AU70" s="999" t="s">
        <v>580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584</v>
      </c>
      <c r="C71" s="1003"/>
      <c r="D71" s="1003"/>
      <c r="E71" s="1003"/>
      <c r="F71" s="1003"/>
      <c r="G71" s="1003"/>
      <c r="H71" s="1003"/>
      <c r="I71" s="1003"/>
      <c r="J71" s="1003"/>
      <c r="K71" s="1003"/>
      <c r="L71" s="1003"/>
      <c r="M71" s="1003"/>
      <c r="N71" s="1003"/>
      <c r="O71" s="1003"/>
      <c r="P71" s="1004"/>
      <c r="Q71" s="1005">
        <v>98</v>
      </c>
      <c r="R71" s="999"/>
      <c r="S71" s="999"/>
      <c r="T71" s="999"/>
      <c r="U71" s="999"/>
      <c r="V71" s="999">
        <v>94</v>
      </c>
      <c r="W71" s="999"/>
      <c r="X71" s="999"/>
      <c r="Y71" s="999"/>
      <c r="Z71" s="999"/>
      <c r="AA71" s="999">
        <v>4</v>
      </c>
      <c r="AB71" s="999"/>
      <c r="AC71" s="999"/>
      <c r="AD71" s="999"/>
      <c r="AE71" s="999"/>
      <c r="AF71" s="999">
        <v>4</v>
      </c>
      <c r="AG71" s="999"/>
      <c r="AH71" s="999"/>
      <c r="AI71" s="999"/>
      <c r="AJ71" s="999"/>
      <c r="AK71" s="999" t="s">
        <v>580</v>
      </c>
      <c r="AL71" s="999"/>
      <c r="AM71" s="999"/>
      <c r="AN71" s="999"/>
      <c r="AO71" s="999"/>
      <c r="AP71" s="999" t="s">
        <v>580</v>
      </c>
      <c r="AQ71" s="999"/>
      <c r="AR71" s="999"/>
      <c r="AS71" s="999"/>
      <c r="AT71" s="999"/>
      <c r="AU71" s="999" t="s">
        <v>580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585</v>
      </c>
      <c r="C72" s="1003"/>
      <c r="D72" s="1003"/>
      <c r="E72" s="1003"/>
      <c r="F72" s="1003"/>
      <c r="G72" s="1003"/>
      <c r="H72" s="1003"/>
      <c r="I72" s="1003"/>
      <c r="J72" s="1003"/>
      <c r="K72" s="1003"/>
      <c r="L72" s="1003"/>
      <c r="M72" s="1003"/>
      <c r="N72" s="1003"/>
      <c r="O72" s="1003"/>
      <c r="P72" s="1004"/>
      <c r="Q72" s="1005">
        <v>906</v>
      </c>
      <c r="R72" s="999"/>
      <c r="S72" s="999"/>
      <c r="T72" s="999"/>
      <c r="U72" s="999"/>
      <c r="V72" s="999">
        <v>905</v>
      </c>
      <c r="W72" s="999"/>
      <c r="X72" s="999"/>
      <c r="Y72" s="999"/>
      <c r="Z72" s="999"/>
      <c r="AA72" s="999">
        <v>1</v>
      </c>
      <c r="AB72" s="999"/>
      <c r="AC72" s="999"/>
      <c r="AD72" s="999"/>
      <c r="AE72" s="999"/>
      <c r="AF72" s="999">
        <v>1</v>
      </c>
      <c r="AG72" s="999"/>
      <c r="AH72" s="999"/>
      <c r="AI72" s="999"/>
      <c r="AJ72" s="999"/>
      <c r="AK72" s="999" t="s">
        <v>580</v>
      </c>
      <c r="AL72" s="999"/>
      <c r="AM72" s="999"/>
      <c r="AN72" s="999"/>
      <c r="AO72" s="999"/>
      <c r="AP72" s="999" t="s">
        <v>580</v>
      </c>
      <c r="AQ72" s="999"/>
      <c r="AR72" s="999"/>
      <c r="AS72" s="999"/>
      <c r="AT72" s="999"/>
      <c r="AU72" s="999" t="s">
        <v>580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586</v>
      </c>
      <c r="C73" s="1003"/>
      <c r="D73" s="1003"/>
      <c r="E73" s="1003"/>
      <c r="F73" s="1003"/>
      <c r="G73" s="1003"/>
      <c r="H73" s="1003"/>
      <c r="I73" s="1003"/>
      <c r="J73" s="1003"/>
      <c r="K73" s="1003"/>
      <c r="L73" s="1003"/>
      <c r="M73" s="1003"/>
      <c r="N73" s="1003"/>
      <c r="O73" s="1003"/>
      <c r="P73" s="1004"/>
      <c r="Q73" s="1005">
        <v>188</v>
      </c>
      <c r="R73" s="999"/>
      <c r="S73" s="999"/>
      <c r="T73" s="999"/>
      <c r="U73" s="999"/>
      <c r="V73" s="999">
        <v>158</v>
      </c>
      <c r="W73" s="999"/>
      <c r="X73" s="999"/>
      <c r="Y73" s="999"/>
      <c r="Z73" s="999"/>
      <c r="AA73" s="999">
        <v>30</v>
      </c>
      <c r="AB73" s="999"/>
      <c r="AC73" s="999"/>
      <c r="AD73" s="999"/>
      <c r="AE73" s="999"/>
      <c r="AF73" s="999">
        <v>30</v>
      </c>
      <c r="AG73" s="999"/>
      <c r="AH73" s="999"/>
      <c r="AI73" s="999"/>
      <c r="AJ73" s="999"/>
      <c r="AK73" s="999" t="s">
        <v>580</v>
      </c>
      <c r="AL73" s="999"/>
      <c r="AM73" s="999"/>
      <c r="AN73" s="999"/>
      <c r="AO73" s="999"/>
      <c r="AP73" s="999" t="s">
        <v>580</v>
      </c>
      <c r="AQ73" s="999"/>
      <c r="AR73" s="999"/>
      <c r="AS73" s="999"/>
      <c r="AT73" s="999"/>
      <c r="AU73" s="999" t="s">
        <v>580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587</v>
      </c>
      <c r="C74" s="1003"/>
      <c r="D74" s="1003"/>
      <c r="E74" s="1003"/>
      <c r="F74" s="1003"/>
      <c r="G74" s="1003"/>
      <c r="H74" s="1003"/>
      <c r="I74" s="1003"/>
      <c r="J74" s="1003"/>
      <c r="K74" s="1003"/>
      <c r="L74" s="1003"/>
      <c r="M74" s="1003"/>
      <c r="N74" s="1003"/>
      <c r="O74" s="1003"/>
      <c r="P74" s="1004"/>
      <c r="Q74" s="1005">
        <v>272</v>
      </c>
      <c r="R74" s="999"/>
      <c r="S74" s="999"/>
      <c r="T74" s="999"/>
      <c r="U74" s="999"/>
      <c r="V74" s="999">
        <v>246</v>
      </c>
      <c r="W74" s="999"/>
      <c r="X74" s="999"/>
      <c r="Y74" s="999"/>
      <c r="Z74" s="999"/>
      <c r="AA74" s="999">
        <v>26</v>
      </c>
      <c r="AB74" s="999"/>
      <c r="AC74" s="999"/>
      <c r="AD74" s="999"/>
      <c r="AE74" s="999"/>
      <c r="AF74" s="999">
        <v>26</v>
      </c>
      <c r="AG74" s="999"/>
      <c r="AH74" s="999"/>
      <c r="AI74" s="999"/>
      <c r="AJ74" s="999"/>
      <c r="AK74" s="999" t="s">
        <v>580</v>
      </c>
      <c r="AL74" s="999"/>
      <c r="AM74" s="999"/>
      <c r="AN74" s="999"/>
      <c r="AO74" s="999"/>
      <c r="AP74" s="999" t="s">
        <v>580</v>
      </c>
      <c r="AQ74" s="999"/>
      <c r="AR74" s="999"/>
      <c r="AS74" s="999"/>
      <c r="AT74" s="999"/>
      <c r="AU74" s="999" t="s">
        <v>580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t="s">
        <v>588</v>
      </c>
      <c r="C75" s="1003"/>
      <c r="D75" s="1003"/>
      <c r="E75" s="1003"/>
      <c r="F75" s="1003"/>
      <c r="G75" s="1003"/>
      <c r="H75" s="1003"/>
      <c r="I75" s="1003"/>
      <c r="J75" s="1003"/>
      <c r="K75" s="1003"/>
      <c r="L75" s="1003"/>
      <c r="M75" s="1003"/>
      <c r="N75" s="1003"/>
      <c r="O75" s="1003"/>
      <c r="P75" s="1004"/>
      <c r="Q75" s="1006">
        <v>1607</v>
      </c>
      <c r="R75" s="1007"/>
      <c r="S75" s="1007"/>
      <c r="T75" s="1007"/>
      <c r="U75" s="1008"/>
      <c r="V75" s="1009">
        <v>1564</v>
      </c>
      <c r="W75" s="1007"/>
      <c r="X75" s="1007"/>
      <c r="Y75" s="1007"/>
      <c r="Z75" s="1008"/>
      <c r="AA75" s="1009">
        <v>43</v>
      </c>
      <c r="AB75" s="1007"/>
      <c r="AC75" s="1007"/>
      <c r="AD75" s="1007"/>
      <c r="AE75" s="1008"/>
      <c r="AF75" s="1009">
        <v>43</v>
      </c>
      <c r="AG75" s="1007"/>
      <c r="AH75" s="1007"/>
      <c r="AI75" s="1007"/>
      <c r="AJ75" s="1008"/>
      <c r="AK75" s="1009" t="s">
        <v>580</v>
      </c>
      <c r="AL75" s="1007"/>
      <c r="AM75" s="1007"/>
      <c r="AN75" s="1007"/>
      <c r="AO75" s="1008"/>
      <c r="AP75" s="1009" t="s">
        <v>580</v>
      </c>
      <c r="AQ75" s="1007"/>
      <c r="AR75" s="1007"/>
      <c r="AS75" s="1007"/>
      <c r="AT75" s="1008"/>
      <c r="AU75" s="1009" t="s">
        <v>580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t="s">
        <v>589</v>
      </c>
      <c r="C76" s="1003"/>
      <c r="D76" s="1003"/>
      <c r="E76" s="1003"/>
      <c r="F76" s="1003"/>
      <c r="G76" s="1003"/>
      <c r="H76" s="1003"/>
      <c r="I76" s="1003"/>
      <c r="J76" s="1003"/>
      <c r="K76" s="1003"/>
      <c r="L76" s="1003"/>
      <c r="M76" s="1003"/>
      <c r="N76" s="1003"/>
      <c r="O76" s="1003"/>
      <c r="P76" s="1004"/>
      <c r="Q76" s="1006">
        <v>36417</v>
      </c>
      <c r="R76" s="1007"/>
      <c r="S76" s="1007"/>
      <c r="T76" s="1007"/>
      <c r="U76" s="1008"/>
      <c r="V76" s="1009">
        <v>35257</v>
      </c>
      <c r="W76" s="1007"/>
      <c r="X76" s="1007"/>
      <c r="Y76" s="1007"/>
      <c r="Z76" s="1008"/>
      <c r="AA76" s="1009">
        <v>1161</v>
      </c>
      <c r="AB76" s="1007"/>
      <c r="AC76" s="1007"/>
      <c r="AD76" s="1007"/>
      <c r="AE76" s="1008"/>
      <c r="AF76" s="1009">
        <v>1161</v>
      </c>
      <c r="AG76" s="1007"/>
      <c r="AH76" s="1007"/>
      <c r="AI76" s="1007"/>
      <c r="AJ76" s="1008"/>
      <c r="AK76" s="1009">
        <v>771</v>
      </c>
      <c r="AL76" s="1007"/>
      <c r="AM76" s="1007"/>
      <c r="AN76" s="1007"/>
      <c r="AO76" s="1008"/>
      <c r="AP76" s="1009" t="s">
        <v>580</v>
      </c>
      <c r="AQ76" s="1007"/>
      <c r="AR76" s="1007"/>
      <c r="AS76" s="1007"/>
      <c r="AT76" s="1008"/>
      <c r="AU76" s="1009" t="s">
        <v>580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t="s">
        <v>590</v>
      </c>
      <c r="C77" s="1003"/>
      <c r="D77" s="1003"/>
      <c r="E77" s="1003"/>
      <c r="F77" s="1003"/>
      <c r="G77" s="1003"/>
      <c r="H77" s="1003"/>
      <c r="I77" s="1003"/>
      <c r="J77" s="1003"/>
      <c r="K77" s="1003"/>
      <c r="L77" s="1003"/>
      <c r="M77" s="1003"/>
      <c r="N77" s="1003"/>
      <c r="O77" s="1003"/>
      <c r="P77" s="1004"/>
      <c r="Q77" s="1006">
        <v>313</v>
      </c>
      <c r="R77" s="1007"/>
      <c r="S77" s="1007"/>
      <c r="T77" s="1007"/>
      <c r="U77" s="1008"/>
      <c r="V77" s="1009">
        <v>278</v>
      </c>
      <c r="W77" s="1007"/>
      <c r="X77" s="1007"/>
      <c r="Y77" s="1007"/>
      <c r="Z77" s="1008"/>
      <c r="AA77" s="1009">
        <v>35</v>
      </c>
      <c r="AB77" s="1007"/>
      <c r="AC77" s="1007"/>
      <c r="AD77" s="1007"/>
      <c r="AE77" s="1008"/>
      <c r="AF77" s="1009">
        <v>35</v>
      </c>
      <c r="AG77" s="1007"/>
      <c r="AH77" s="1007"/>
      <c r="AI77" s="1007"/>
      <c r="AJ77" s="1008"/>
      <c r="AK77" s="1009" t="s">
        <v>580</v>
      </c>
      <c r="AL77" s="1007"/>
      <c r="AM77" s="1007"/>
      <c r="AN77" s="1007"/>
      <c r="AO77" s="1008"/>
      <c r="AP77" s="1009" t="s">
        <v>580</v>
      </c>
      <c r="AQ77" s="1007"/>
      <c r="AR77" s="1007"/>
      <c r="AS77" s="1007"/>
      <c r="AT77" s="1008"/>
      <c r="AU77" s="1009" t="s">
        <v>580</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t="s">
        <v>591</v>
      </c>
      <c r="C78" s="1003"/>
      <c r="D78" s="1003"/>
      <c r="E78" s="1003"/>
      <c r="F78" s="1003"/>
      <c r="G78" s="1003"/>
      <c r="H78" s="1003"/>
      <c r="I78" s="1003"/>
      <c r="J78" s="1003"/>
      <c r="K78" s="1003"/>
      <c r="L78" s="1003"/>
      <c r="M78" s="1003"/>
      <c r="N78" s="1003"/>
      <c r="O78" s="1003"/>
      <c r="P78" s="1004"/>
      <c r="Q78" s="1005">
        <v>147699</v>
      </c>
      <c r="R78" s="999"/>
      <c r="S78" s="999"/>
      <c r="T78" s="999"/>
      <c r="U78" s="999"/>
      <c r="V78" s="999">
        <v>142954</v>
      </c>
      <c r="W78" s="999"/>
      <c r="X78" s="999"/>
      <c r="Y78" s="999"/>
      <c r="Z78" s="999"/>
      <c r="AA78" s="999">
        <v>4745</v>
      </c>
      <c r="AB78" s="999"/>
      <c r="AC78" s="999"/>
      <c r="AD78" s="999"/>
      <c r="AE78" s="999"/>
      <c r="AF78" s="999">
        <v>4745</v>
      </c>
      <c r="AG78" s="999"/>
      <c r="AH78" s="999"/>
      <c r="AI78" s="999"/>
      <c r="AJ78" s="999"/>
      <c r="AK78" s="999" t="s">
        <v>580</v>
      </c>
      <c r="AL78" s="999"/>
      <c r="AM78" s="999"/>
      <c r="AN78" s="999"/>
      <c r="AO78" s="999"/>
      <c r="AP78" s="999" t="s">
        <v>580</v>
      </c>
      <c r="AQ78" s="999"/>
      <c r="AR78" s="999"/>
      <c r="AS78" s="999"/>
      <c r="AT78" s="999"/>
      <c r="AU78" s="999" t="s">
        <v>580</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t="s">
        <v>592</v>
      </c>
      <c r="C79" s="1003"/>
      <c r="D79" s="1003"/>
      <c r="E79" s="1003"/>
      <c r="F79" s="1003"/>
      <c r="G79" s="1003"/>
      <c r="H79" s="1003"/>
      <c r="I79" s="1003"/>
      <c r="J79" s="1003"/>
      <c r="K79" s="1003"/>
      <c r="L79" s="1003"/>
      <c r="M79" s="1003"/>
      <c r="N79" s="1003"/>
      <c r="O79" s="1003"/>
      <c r="P79" s="1004"/>
      <c r="Q79" s="1005">
        <v>314</v>
      </c>
      <c r="R79" s="999"/>
      <c r="S79" s="999"/>
      <c r="T79" s="999"/>
      <c r="U79" s="999"/>
      <c r="V79" s="999">
        <v>338</v>
      </c>
      <c r="W79" s="999"/>
      <c r="X79" s="999"/>
      <c r="Y79" s="999"/>
      <c r="Z79" s="999"/>
      <c r="AA79" s="999">
        <v>24</v>
      </c>
      <c r="AB79" s="999"/>
      <c r="AC79" s="999"/>
      <c r="AD79" s="999"/>
      <c r="AE79" s="999"/>
      <c r="AF79" s="999">
        <v>78</v>
      </c>
      <c r="AG79" s="999"/>
      <c r="AH79" s="999"/>
      <c r="AI79" s="999"/>
      <c r="AJ79" s="999"/>
      <c r="AK79" s="999" t="s">
        <v>580</v>
      </c>
      <c r="AL79" s="999"/>
      <c r="AM79" s="999"/>
      <c r="AN79" s="999"/>
      <c r="AO79" s="999"/>
      <c r="AP79" s="999" t="s">
        <v>580</v>
      </c>
      <c r="AQ79" s="999"/>
      <c r="AR79" s="999"/>
      <c r="AS79" s="999"/>
      <c r="AT79" s="999"/>
      <c r="AU79" s="999" t="s">
        <v>580</v>
      </c>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307</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307</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307</v>
      </c>
      <c r="DR109" s="924"/>
      <c r="DS109" s="924"/>
      <c r="DT109" s="924"/>
      <c r="DU109" s="925"/>
      <c r="DV109" s="926" t="s">
        <v>434</v>
      </c>
      <c r="DW109" s="924"/>
      <c r="DX109" s="924"/>
      <c r="DY109" s="924"/>
      <c r="DZ109" s="957"/>
    </row>
    <row r="110" spans="1:131" s="233" customFormat="1" ht="26.25" customHeight="1" x14ac:dyDescent="0.2">
      <c r="A110" s="837" t="s">
        <v>436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694993</v>
      </c>
      <c r="AB110" s="917"/>
      <c r="AC110" s="917"/>
      <c r="AD110" s="917"/>
      <c r="AE110" s="918"/>
      <c r="AF110" s="919">
        <v>657617</v>
      </c>
      <c r="AG110" s="917"/>
      <c r="AH110" s="917"/>
      <c r="AI110" s="917"/>
      <c r="AJ110" s="918"/>
      <c r="AK110" s="919">
        <v>673852</v>
      </c>
      <c r="AL110" s="917"/>
      <c r="AM110" s="917"/>
      <c r="AN110" s="917"/>
      <c r="AO110" s="918"/>
      <c r="AP110" s="920">
        <v>18.7</v>
      </c>
      <c r="AQ110" s="921"/>
      <c r="AR110" s="921"/>
      <c r="AS110" s="921"/>
      <c r="AT110" s="922"/>
      <c r="AU110" s="958" t="s">
        <v>75</v>
      </c>
      <c r="AV110" s="959"/>
      <c r="AW110" s="959"/>
      <c r="AX110" s="959"/>
      <c r="AY110" s="959"/>
      <c r="AZ110" s="888" t="s">
        <v>437</v>
      </c>
      <c r="BA110" s="838"/>
      <c r="BB110" s="838"/>
      <c r="BC110" s="838"/>
      <c r="BD110" s="838"/>
      <c r="BE110" s="838"/>
      <c r="BF110" s="838"/>
      <c r="BG110" s="838"/>
      <c r="BH110" s="838"/>
      <c r="BI110" s="838"/>
      <c r="BJ110" s="838"/>
      <c r="BK110" s="838"/>
      <c r="BL110" s="838"/>
      <c r="BM110" s="838"/>
      <c r="BN110" s="838"/>
      <c r="BO110" s="838"/>
      <c r="BP110" s="839"/>
      <c r="BQ110" s="889">
        <v>6263849</v>
      </c>
      <c r="BR110" s="870"/>
      <c r="BS110" s="870"/>
      <c r="BT110" s="870"/>
      <c r="BU110" s="870"/>
      <c r="BV110" s="870">
        <v>6345670</v>
      </c>
      <c r="BW110" s="870"/>
      <c r="BX110" s="870"/>
      <c r="BY110" s="870"/>
      <c r="BZ110" s="870"/>
      <c r="CA110" s="870">
        <v>6230552</v>
      </c>
      <c r="CB110" s="870"/>
      <c r="CC110" s="870"/>
      <c r="CD110" s="870"/>
      <c r="CE110" s="870"/>
      <c r="CF110" s="894">
        <v>173.1</v>
      </c>
      <c r="CG110" s="895"/>
      <c r="CH110" s="895"/>
      <c r="CI110" s="895"/>
      <c r="CJ110" s="895"/>
      <c r="CK110" s="954" t="s">
        <v>438</v>
      </c>
      <c r="CL110" s="847"/>
      <c r="CM110" s="888" t="s">
        <v>439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139</v>
      </c>
      <c r="DH110" s="870"/>
      <c r="DI110" s="870"/>
      <c r="DJ110" s="870"/>
      <c r="DK110" s="870"/>
      <c r="DL110" s="870" t="s">
        <v>440</v>
      </c>
      <c r="DM110" s="870"/>
      <c r="DN110" s="870"/>
      <c r="DO110" s="870"/>
      <c r="DP110" s="870"/>
      <c r="DQ110" s="870" t="s">
        <v>139</v>
      </c>
      <c r="DR110" s="870"/>
      <c r="DS110" s="870"/>
      <c r="DT110" s="870"/>
      <c r="DU110" s="870"/>
      <c r="DV110" s="871" t="s">
        <v>139</v>
      </c>
      <c r="DW110" s="871"/>
      <c r="DX110" s="871"/>
      <c r="DY110" s="871"/>
      <c r="DZ110" s="872"/>
    </row>
    <row r="111" spans="1:131" s="233" customFormat="1" ht="26.25" customHeight="1" x14ac:dyDescent="0.2">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442</v>
      </c>
      <c r="AB111" s="947"/>
      <c r="AC111" s="947"/>
      <c r="AD111" s="947"/>
      <c r="AE111" s="948"/>
      <c r="AF111" s="949" t="s">
        <v>442</v>
      </c>
      <c r="AG111" s="947"/>
      <c r="AH111" s="947"/>
      <c r="AI111" s="947"/>
      <c r="AJ111" s="948"/>
      <c r="AK111" s="949" t="s">
        <v>442</v>
      </c>
      <c r="AL111" s="947"/>
      <c r="AM111" s="947"/>
      <c r="AN111" s="947"/>
      <c r="AO111" s="948"/>
      <c r="AP111" s="950" t="s">
        <v>443</v>
      </c>
      <c r="AQ111" s="951"/>
      <c r="AR111" s="951"/>
      <c r="AS111" s="951"/>
      <c r="AT111" s="952"/>
      <c r="AU111" s="960"/>
      <c r="AV111" s="961"/>
      <c r="AW111" s="961"/>
      <c r="AX111" s="961"/>
      <c r="AY111" s="961"/>
      <c r="AZ111" s="845" t="s">
        <v>444</v>
      </c>
      <c r="BA111" s="780"/>
      <c r="BB111" s="780"/>
      <c r="BC111" s="780"/>
      <c r="BD111" s="780"/>
      <c r="BE111" s="780"/>
      <c r="BF111" s="780"/>
      <c r="BG111" s="780"/>
      <c r="BH111" s="780"/>
      <c r="BI111" s="780"/>
      <c r="BJ111" s="780"/>
      <c r="BK111" s="780"/>
      <c r="BL111" s="780"/>
      <c r="BM111" s="780"/>
      <c r="BN111" s="780"/>
      <c r="BO111" s="780"/>
      <c r="BP111" s="781"/>
      <c r="BQ111" s="817" t="s">
        <v>442</v>
      </c>
      <c r="BR111" s="818"/>
      <c r="BS111" s="818"/>
      <c r="BT111" s="818"/>
      <c r="BU111" s="818"/>
      <c r="BV111" s="818" t="s">
        <v>443</v>
      </c>
      <c r="BW111" s="818"/>
      <c r="BX111" s="818"/>
      <c r="BY111" s="818"/>
      <c r="BZ111" s="818"/>
      <c r="CA111" s="818" t="s">
        <v>443</v>
      </c>
      <c r="CB111" s="818"/>
      <c r="CC111" s="818"/>
      <c r="CD111" s="818"/>
      <c r="CE111" s="818"/>
      <c r="CF111" s="903" t="s">
        <v>442</v>
      </c>
      <c r="CG111" s="904"/>
      <c r="CH111" s="904"/>
      <c r="CI111" s="904"/>
      <c r="CJ111" s="904"/>
      <c r="CK111" s="955"/>
      <c r="CL111" s="849"/>
      <c r="CM111" s="845"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442</v>
      </c>
      <c r="DH111" s="818"/>
      <c r="DI111" s="818"/>
      <c r="DJ111" s="818"/>
      <c r="DK111" s="818"/>
      <c r="DL111" s="818" t="s">
        <v>443</v>
      </c>
      <c r="DM111" s="818"/>
      <c r="DN111" s="818"/>
      <c r="DO111" s="818"/>
      <c r="DP111" s="818"/>
      <c r="DQ111" s="818" t="s">
        <v>139</v>
      </c>
      <c r="DR111" s="818"/>
      <c r="DS111" s="818"/>
      <c r="DT111" s="818"/>
      <c r="DU111" s="818"/>
      <c r="DV111" s="824" t="s">
        <v>442</v>
      </c>
      <c r="DW111" s="824"/>
      <c r="DX111" s="824"/>
      <c r="DY111" s="824"/>
      <c r="DZ111" s="825"/>
    </row>
    <row r="112" spans="1:131" s="233" customFormat="1" ht="26.25" customHeight="1" x14ac:dyDescent="0.2">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139</v>
      </c>
      <c r="AB112" s="808"/>
      <c r="AC112" s="808"/>
      <c r="AD112" s="808"/>
      <c r="AE112" s="809"/>
      <c r="AF112" s="810" t="s">
        <v>139</v>
      </c>
      <c r="AG112" s="808"/>
      <c r="AH112" s="808"/>
      <c r="AI112" s="808"/>
      <c r="AJ112" s="809"/>
      <c r="AK112" s="810" t="s">
        <v>139</v>
      </c>
      <c r="AL112" s="808"/>
      <c r="AM112" s="808"/>
      <c r="AN112" s="808"/>
      <c r="AO112" s="809"/>
      <c r="AP112" s="852" t="s">
        <v>442</v>
      </c>
      <c r="AQ112" s="853"/>
      <c r="AR112" s="853"/>
      <c r="AS112" s="853"/>
      <c r="AT112" s="854"/>
      <c r="AU112" s="960"/>
      <c r="AV112" s="961"/>
      <c r="AW112" s="961"/>
      <c r="AX112" s="961"/>
      <c r="AY112" s="961"/>
      <c r="AZ112" s="845" t="s">
        <v>448</v>
      </c>
      <c r="BA112" s="780"/>
      <c r="BB112" s="780"/>
      <c r="BC112" s="780"/>
      <c r="BD112" s="780"/>
      <c r="BE112" s="780"/>
      <c r="BF112" s="780"/>
      <c r="BG112" s="780"/>
      <c r="BH112" s="780"/>
      <c r="BI112" s="780"/>
      <c r="BJ112" s="780"/>
      <c r="BK112" s="780"/>
      <c r="BL112" s="780"/>
      <c r="BM112" s="780"/>
      <c r="BN112" s="780"/>
      <c r="BO112" s="780"/>
      <c r="BP112" s="781"/>
      <c r="BQ112" s="817">
        <v>1053285</v>
      </c>
      <c r="BR112" s="818"/>
      <c r="BS112" s="818"/>
      <c r="BT112" s="818"/>
      <c r="BU112" s="818"/>
      <c r="BV112" s="818">
        <v>1005151</v>
      </c>
      <c r="BW112" s="818"/>
      <c r="BX112" s="818"/>
      <c r="BY112" s="818"/>
      <c r="BZ112" s="818"/>
      <c r="CA112" s="818">
        <v>857757</v>
      </c>
      <c r="CB112" s="818"/>
      <c r="CC112" s="818"/>
      <c r="CD112" s="818"/>
      <c r="CE112" s="818"/>
      <c r="CF112" s="903">
        <v>23.8</v>
      </c>
      <c r="CG112" s="904"/>
      <c r="CH112" s="904"/>
      <c r="CI112" s="904"/>
      <c r="CJ112" s="904"/>
      <c r="CK112" s="955"/>
      <c r="CL112" s="849"/>
      <c r="CM112" s="845"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139</v>
      </c>
      <c r="DH112" s="818"/>
      <c r="DI112" s="818"/>
      <c r="DJ112" s="818"/>
      <c r="DK112" s="818"/>
      <c r="DL112" s="818" t="s">
        <v>139</v>
      </c>
      <c r="DM112" s="818"/>
      <c r="DN112" s="818"/>
      <c r="DO112" s="818"/>
      <c r="DP112" s="818"/>
      <c r="DQ112" s="818" t="s">
        <v>139</v>
      </c>
      <c r="DR112" s="818"/>
      <c r="DS112" s="818"/>
      <c r="DT112" s="818"/>
      <c r="DU112" s="818"/>
      <c r="DV112" s="824" t="s">
        <v>139</v>
      </c>
      <c r="DW112" s="824"/>
      <c r="DX112" s="824"/>
      <c r="DY112" s="824"/>
      <c r="DZ112" s="825"/>
    </row>
    <row r="113" spans="1:130" s="233" customFormat="1" ht="26.25" customHeight="1" x14ac:dyDescent="0.2">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130915</v>
      </c>
      <c r="AB113" s="947"/>
      <c r="AC113" s="947"/>
      <c r="AD113" s="947"/>
      <c r="AE113" s="948"/>
      <c r="AF113" s="949">
        <v>132854</v>
      </c>
      <c r="AG113" s="947"/>
      <c r="AH113" s="947"/>
      <c r="AI113" s="947"/>
      <c r="AJ113" s="948"/>
      <c r="AK113" s="949">
        <v>135405</v>
      </c>
      <c r="AL113" s="947"/>
      <c r="AM113" s="947"/>
      <c r="AN113" s="947"/>
      <c r="AO113" s="948"/>
      <c r="AP113" s="950">
        <v>3.8</v>
      </c>
      <c r="AQ113" s="951"/>
      <c r="AR113" s="951"/>
      <c r="AS113" s="951"/>
      <c r="AT113" s="952"/>
      <c r="AU113" s="960"/>
      <c r="AV113" s="961"/>
      <c r="AW113" s="961"/>
      <c r="AX113" s="961"/>
      <c r="AY113" s="961"/>
      <c r="AZ113" s="845" t="s">
        <v>451</v>
      </c>
      <c r="BA113" s="780"/>
      <c r="BB113" s="780"/>
      <c r="BC113" s="780"/>
      <c r="BD113" s="780"/>
      <c r="BE113" s="780"/>
      <c r="BF113" s="780"/>
      <c r="BG113" s="780"/>
      <c r="BH113" s="780"/>
      <c r="BI113" s="780"/>
      <c r="BJ113" s="780"/>
      <c r="BK113" s="780"/>
      <c r="BL113" s="780"/>
      <c r="BM113" s="780"/>
      <c r="BN113" s="780"/>
      <c r="BO113" s="780"/>
      <c r="BP113" s="781"/>
      <c r="BQ113" s="817">
        <v>81641</v>
      </c>
      <c r="BR113" s="818"/>
      <c r="BS113" s="818"/>
      <c r="BT113" s="818"/>
      <c r="BU113" s="818"/>
      <c r="BV113" s="818">
        <v>73629</v>
      </c>
      <c r="BW113" s="818"/>
      <c r="BX113" s="818"/>
      <c r="BY113" s="818"/>
      <c r="BZ113" s="818"/>
      <c r="CA113" s="818">
        <v>82629</v>
      </c>
      <c r="CB113" s="818"/>
      <c r="CC113" s="818"/>
      <c r="CD113" s="818"/>
      <c r="CE113" s="818"/>
      <c r="CF113" s="903">
        <v>2.2999999999999998</v>
      </c>
      <c r="CG113" s="904"/>
      <c r="CH113" s="904"/>
      <c r="CI113" s="904"/>
      <c r="CJ113" s="904"/>
      <c r="CK113" s="955"/>
      <c r="CL113" s="849"/>
      <c r="CM113" s="845"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139</v>
      </c>
      <c r="DH113" s="808"/>
      <c r="DI113" s="808"/>
      <c r="DJ113" s="808"/>
      <c r="DK113" s="809"/>
      <c r="DL113" s="810" t="s">
        <v>139</v>
      </c>
      <c r="DM113" s="808"/>
      <c r="DN113" s="808"/>
      <c r="DO113" s="808"/>
      <c r="DP113" s="809"/>
      <c r="DQ113" s="810" t="s">
        <v>139</v>
      </c>
      <c r="DR113" s="808"/>
      <c r="DS113" s="808"/>
      <c r="DT113" s="808"/>
      <c r="DU113" s="809"/>
      <c r="DV113" s="852" t="s">
        <v>139</v>
      </c>
      <c r="DW113" s="853"/>
      <c r="DX113" s="853"/>
      <c r="DY113" s="853"/>
      <c r="DZ113" s="854"/>
    </row>
    <row r="114" spans="1:130" s="233" customFormat="1" ht="26.25" customHeight="1" x14ac:dyDescent="0.2">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497</v>
      </c>
      <c r="AB114" s="808"/>
      <c r="AC114" s="808"/>
      <c r="AD114" s="808"/>
      <c r="AE114" s="809"/>
      <c r="AF114" s="810">
        <v>477</v>
      </c>
      <c r="AG114" s="808"/>
      <c r="AH114" s="808"/>
      <c r="AI114" s="808"/>
      <c r="AJ114" s="809"/>
      <c r="AK114" s="810">
        <v>473</v>
      </c>
      <c r="AL114" s="808"/>
      <c r="AM114" s="808"/>
      <c r="AN114" s="808"/>
      <c r="AO114" s="809"/>
      <c r="AP114" s="852">
        <v>0</v>
      </c>
      <c r="AQ114" s="853"/>
      <c r="AR114" s="853"/>
      <c r="AS114" s="853"/>
      <c r="AT114" s="854"/>
      <c r="AU114" s="960"/>
      <c r="AV114" s="961"/>
      <c r="AW114" s="961"/>
      <c r="AX114" s="961"/>
      <c r="AY114" s="961"/>
      <c r="AZ114" s="845" t="s">
        <v>454</v>
      </c>
      <c r="BA114" s="780"/>
      <c r="BB114" s="780"/>
      <c r="BC114" s="780"/>
      <c r="BD114" s="780"/>
      <c r="BE114" s="780"/>
      <c r="BF114" s="780"/>
      <c r="BG114" s="780"/>
      <c r="BH114" s="780"/>
      <c r="BI114" s="780"/>
      <c r="BJ114" s="780"/>
      <c r="BK114" s="780"/>
      <c r="BL114" s="780"/>
      <c r="BM114" s="780"/>
      <c r="BN114" s="780"/>
      <c r="BO114" s="780"/>
      <c r="BP114" s="781"/>
      <c r="BQ114" s="817">
        <v>579031</v>
      </c>
      <c r="BR114" s="818"/>
      <c r="BS114" s="818"/>
      <c r="BT114" s="818"/>
      <c r="BU114" s="818"/>
      <c r="BV114" s="818">
        <v>551024</v>
      </c>
      <c r="BW114" s="818"/>
      <c r="BX114" s="818"/>
      <c r="BY114" s="818"/>
      <c r="BZ114" s="818"/>
      <c r="CA114" s="818">
        <v>347485</v>
      </c>
      <c r="CB114" s="818"/>
      <c r="CC114" s="818"/>
      <c r="CD114" s="818"/>
      <c r="CE114" s="818"/>
      <c r="CF114" s="903">
        <v>9.6999999999999993</v>
      </c>
      <c r="CG114" s="904"/>
      <c r="CH114" s="904"/>
      <c r="CI114" s="904"/>
      <c r="CJ114" s="904"/>
      <c r="CK114" s="955"/>
      <c r="CL114" s="849"/>
      <c r="CM114" s="845"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139</v>
      </c>
      <c r="DH114" s="808"/>
      <c r="DI114" s="808"/>
      <c r="DJ114" s="808"/>
      <c r="DK114" s="809"/>
      <c r="DL114" s="810" t="s">
        <v>139</v>
      </c>
      <c r="DM114" s="808"/>
      <c r="DN114" s="808"/>
      <c r="DO114" s="808"/>
      <c r="DP114" s="809"/>
      <c r="DQ114" s="810" t="s">
        <v>139</v>
      </c>
      <c r="DR114" s="808"/>
      <c r="DS114" s="808"/>
      <c r="DT114" s="808"/>
      <c r="DU114" s="809"/>
      <c r="DV114" s="852" t="s">
        <v>139</v>
      </c>
      <c r="DW114" s="853"/>
      <c r="DX114" s="853"/>
      <c r="DY114" s="853"/>
      <c r="DZ114" s="854"/>
    </row>
    <row r="115" spans="1:130" s="233" customFormat="1" ht="26.25" customHeight="1" x14ac:dyDescent="0.2">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139</v>
      </c>
      <c r="AB115" s="947"/>
      <c r="AC115" s="947"/>
      <c r="AD115" s="947"/>
      <c r="AE115" s="948"/>
      <c r="AF115" s="949" t="s">
        <v>139</v>
      </c>
      <c r="AG115" s="947"/>
      <c r="AH115" s="947"/>
      <c r="AI115" s="947"/>
      <c r="AJ115" s="948"/>
      <c r="AK115" s="949" t="s">
        <v>139</v>
      </c>
      <c r="AL115" s="947"/>
      <c r="AM115" s="947"/>
      <c r="AN115" s="947"/>
      <c r="AO115" s="948"/>
      <c r="AP115" s="950" t="s">
        <v>442</v>
      </c>
      <c r="AQ115" s="951"/>
      <c r="AR115" s="951"/>
      <c r="AS115" s="951"/>
      <c r="AT115" s="952"/>
      <c r="AU115" s="960"/>
      <c r="AV115" s="961"/>
      <c r="AW115" s="961"/>
      <c r="AX115" s="961"/>
      <c r="AY115" s="961"/>
      <c r="AZ115" s="845" t="s">
        <v>457</v>
      </c>
      <c r="BA115" s="780"/>
      <c r="BB115" s="780"/>
      <c r="BC115" s="780"/>
      <c r="BD115" s="780"/>
      <c r="BE115" s="780"/>
      <c r="BF115" s="780"/>
      <c r="BG115" s="780"/>
      <c r="BH115" s="780"/>
      <c r="BI115" s="780"/>
      <c r="BJ115" s="780"/>
      <c r="BK115" s="780"/>
      <c r="BL115" s="780"/>
      <c r="BM115" s="780"/>
      <c r="BN115" s="780"/>
      <c r="BO115" s="780"/>
      <c r="BP115" s="781"/>
      <c r="BQ115" s="817">
        <v>36580</v>
      </c>
      <c r="BR115" s="818"/>
      <c r="BS115" s="818"/>
      <c r="BT115" s="818"/>
      <c r="BU115" s="818"/>
      <c r="BV115" s="818">
        <v>4667</v>
      </c>
      <c r="BW115" s="818"/>
      <c r="BX115" s="818"/>
      <c r="BY115" s="818"/>
      <c r="BZ115" s="818"/>
      <c r="CA115" s="818">
        <v>3372</v>
      </c>
      <c r="CB115" s="818"/>
      <c r="CC115" s="818"/>
      <c r="CD115" s="818"/>
      <c r="CE115" s="818"/>
      <c r="CF115" s="903">
        <v>0.1</v>
      </c>
      <c r="CG115" s="904"/>
      <c r="CH115" s="904"/>
      <c r="CI115" s="904"/>
      <c r="CJ115" s="904"/>
      <c r="CK115" s="955"/>
      <c r="CL115" s="849"/>
      <c r="CM115" s="845"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139</v>
      </c>
      <c r="DH115" s="808"/>
      <c r="DI115" s="808"/>
      <c r="DJ115" s="808"/>
      <c r="DK115" s="809"/>
      <c r="DL115" s="810" t="s">
        <v>139</v>
      </c>
      <c r="DM115" s="808"/>
      <c r="DN115" s="808"/>
      <c r="DO115" s="808"/>
      <c r="DP115" s="809"/>
      <c r="DQ115" s="810" t="s">
        <v>139</v>
      </c>
      <c r="DR115" s="808"/>
      <c r="DS115" s="808"/>
      <c r="DT115" s="808"/>
      <c r="DU115" s="809"/>
      <c r="DV115" s="852" t="s">
        <v>139</v>
      </c>
      <c r="DW115" s="853"/>
      <c r="DX115" s="853"/>
      <c r="DY115" s="853"/>
      <c r="DZ115" s="854"/>
    </row>
    <row r="116" spans="1:130" s="233" customFormat="1" ht="26.25" customHeight="1" x14ac:dyDescent="0.2">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v>
      </c>
      <c r="AB116" s="808"/>
      <c r="AC116" s="808"/>
      <c r="AD116" s="808"/>
      <c r="AE116" s="809"/>
      <c r="AF116" s="810">
        <v>6</v>
      </c>
      <c r="AG116" s="808"/>
      <c r="AH116" s="808"/>
      <c r="AI116" s="808"/>
      <c r="AJ116" s="809"/>
      <c r="AK116" s="810" t="s">
        <v>139</v>
      </c>
      <c r="AL116" s="808"/>
      <c r="AM116" s="808"/>
      <c r="AN116" s="808"/>
      <c r="AO116" s="809"/>
      <c r="AP116" s="852" t="s">
        <v>139</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17" t="s">
        <v>139</v>
      </c>
      <c r="BR116" s="818"/>
      <c r="BS116" s="818"/>
      <c r="BT116" s="818"/>
      <c r="BU116" s="818"/>
      <c r="BV116" s="818" t="s">
        <v>139</v>
      </c>
      <c r="BW116" s="818"/>
      <c r="BX116" s="818"/>
      <c r="BY116" s="818"/>
      <c r="BZ116" s="818"/>
      <c r="CA116" s="818" t="s">
        <v>139</v>
      </c>
      <c r="CB116" s="818"/>
      <c r="CC116" s="818"/>
      <c r="CD116" s="818"/>
      <c r="CE116" s="818"/>
      <c r="CF116" s="903" t="s">
        <v>139</v>
      </c>
      <c r="CG116" s="904"/>
      <c r="CH116" s="904"/>
      <c r="CI116" s="904"/>
      <c r="CJ116" s="904"/>
      <c r="CK116" s="955"/>
      <c r="CL116" s="849"/>
      <c r="CM116" s="845"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139</v>
      </c>
      <c r="DH116" s="808"/>
      <c r="DI116" s="808"/>
      <c r="DJ116" s="808"/>
      <c r="DK116" s="809"/>
      <c r="DL116" s="810" t="s">
        <v>442</v>
      </c>
      <c r="DM116" s="808"/>
      <c r="DN116" s="808"/>
      <c r="DO116" s="808"/>
      <c r="DP116" s="809"/>
      <c r="DQ116" s="810" t="s">
        <v>139</v>
      </c>
      <c r="DR116" s="808"/>
      <c r="DS116" s="808"/>
      <c r="DT116" s="808"/>
      <c r="DU116" s="809"/>
      <c r="DV116" s="852" t="s">
        <v>139</v>
      </c>
      <c r="DW116" s="853"/>
      <c r="DX116" s="853"/>
      <c r="DY116" s="853"/>
      <c r="DZ116" s="854"/>
    </row>
    <row r="117" spans="1:130" s="233" customFormat="1" ht="26.25" customHeight="1" x14ac:dyDescent="0.2">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826408</v>
      </c>
      <c r="AB117" s="931"/>
      <c r="AC117" s="931"/>
      <c r="AD117" s="931"/>
      <c r="AE117" s="932"/>
      <c r="AF117" s="933">
        <v>790954</v>
      </c>
      <c r="AG117" s="931"/>
      <c r="AH117" s="931"/>
      <c r="AI117" s="931"/>
      <c r="AJ117" s="932"/>
      <c r="AK117" s="933">
        <v>809730</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17" t="s">
        <v>440</v>
      </c>
      <c r="BR117" s="818"/>
      <c r="BS117" s="818"/>
      <c r="BT117" s="818"/>
      <c r="BU117" s="818"/>
      <c r="BV117" s="818" t="s">
        <v>464</v>
      </c>
      <c r="BW117" s="818"/>
      <c r="BX117" s="818"/>
      <c r="BY117" s="818"/>
      <c r="BZ117" s="818"/>
      <c r="CA117" s="818" t="s">
        <v>139</v>
      </c>
      <c r="CB117" s="818"/>
      <c r="CC117" s="818"/>
      <c r="CD117" s="818"/>
      <c r="CE117" s="818"/>
      <c r="CF117" s="903" t="s">
        <v>394</v>
      </c>
      <c r="CG117" s="904"/>
      <c r="CH117" s="904"/>
      <c r="CI117" s="904"/>
      <c r="CJ117" s="904"/>
      <c r="CK117" s="955"/>
      <c r="CL117" s="849"/>
      <c r="CM117" s="845"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464</v>
      </c>
      <c r="DH117" s="808"/>
      <c r="DI117" s="808"/>
      <c r="DJ117" s="808"/>
      <c r="DK117" s="809"/>
      <c r="DL117" s="810" t="s">
        <v>139</v>
      </c>
      <c r="DM117" s="808"/>
      <c r="DN117" s="808"/>
      <c r="DO117" s="808"/>
      <c r="DP117" s="809"/>
      <c r="DQ117" s="810" t="s">
        <v>466</v>
      </c>
      <c r="DR117" s="808"/>
      <c r="DS117" s="808"/>
      <c r="DT117" s="808"/>
      <c r="DU117" s="809"/>
      <c r="DV117" s="852" t="s">
        <v>139</v>
      </c>
      <c r="DW117" s="853"/>
      <c r="DX117" s="853"/>
      <c r="DY117" s="853"/>
      <c r="DZ117" s="854"/>
    </row>
    <row r="118" spans="1:130" s="233" customFormat="1" ht="26.25" customHeight="1" x14ac:dyDescent="0.2">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307</v>
      </c>
      <c r="AL118" s="924"/>
      <c r="AM118" s="924"/>
      <c r="AN118" s="924"/>
      <c r="AO118" s="925"/>
      <c r="AP118" s="927" t="s">
        <v>434</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468</v>
      </c>
      <c r="BR118" s="873"/>
      <c r="BS118" s="873"/>
      <c r="BT118" s="873"/>
      <c r="BU118" s="873"/>
      <c r="BV118" s="873" t="s">
        <v>440</v>
      </c>
      <c r="BW118" s="873"/>
      <c r="BX118" s="873"/>
      <c r="BY118" s="873"/>
      <c r="BZ118" s="873"/>
      <c r="CA118" s="873" t="s">
        <v>139</v>
      </c>
      <c r="CB118" s="873"/>
      <c r="CC118" s="873"/>
      <c r="CD118" s="873"/>
      <c r="CE118" s="873"/>
      <c r="CF118" s="903" t="s">
        <v>394</v>
      </c>
      <c r="CG118" s="904"/>
      <c r="CH118" s="904"/>
      <c r="CI118" s="904"/>
      <c r="CJ118" s="904"/>
      <c r="CK118" s="955"/>
      <c r="CL118" s="849"/>
      <c r="CM118" s="845" t="s">
        <v>469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464</v>
      </c>
      <c r="DH118" s="808"/>
      <c r="DI118" s="808"/>
      <c r="DJ118" s="808"/>
      <c r="DK118" s="809"/>
      <c r="DL118" s="810" t="s">
        <v>464</v>
      </c>
      <c r="DM118" s="808"/>
      <c r="DN118" s="808"/>
      <c r="DO118" s="808"/>
      <c r="DP118" s="809"/>
      <c r="DQ118" s="810" t="s">
        <v>466</v>
      </c>
      <c r="DR118" s="808"/>
      <c r="DS118" s="808"/>
      <c r="DT118" s="808"/>
      <c r="DU118" s="809"/>
      <c r="DV118" s="852" t="s">
        <v>468</v>
      </c>
      <c r="DW118" s="853"/>
      <c r="DX118" s="853"/>
      <c r="DY118" s="853"/>
      <c r="DZ118" s="854"/>
    </row>
    <row r="119" spans="1:130" s="233" customFormat="1" ht="26.25" customHeight="1" x14ac:dyDescent="0.2">
      <c r="A119" s="846" t="s">
        <v>438</v>
      </c>
      <c r="B119" s="847"/>
      <c r="C119" s="888" t="s">
        <v>439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440</v>
      </c>
      <c r="AB119" s="917"/>
      <c r="AC119" s="917"/>
      <c r="AD119" s="917"/>
      <c r="AE119" s="918"/>
      <c r="AF119" s="919" t="s">
        <v>468</v>
      </c>
      <c r="AG119" s="917"/>
      <c r="AH119" s="917"/>
      <c r="AI119" s="917"/>
      <c r="AJ119" s="918"/>
      <c r="AK119" s="919" t="s">
        <v>139</v>
      </c>
      <c r="AL119" s="917"/>
      <c r="AM119" s="917"/>
      <c r="AN119" s="917"/>
      <c r="AO119" s="918"/>
      <c r="AP119" s="920" t="s">
        <v>139</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470</v>
      </c>
      <c r="BP119" s="906"/>
      <c r="BQ119" s="907">
        <v>8014386</v>
      </c>
      <c r="BR119" s="873"/>
      <c r="BS119" s="873"/>
      <c r="BT119" s="873"/>
      <c r="BU119" s="873"/>
      <c r="BV119" s="873">
        <v>7980141</v>
      </c>
      <c r="BW119" s="873"/>
      <c r="BX119" s="873"/>
      <c r="BY119" s="873"/>
      <c r="BZ119" s="873"/>
      <c r="CA119" s="873">
        <v>7521795</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468</v>
      </c>
      <c r="DH119" s="792"/>
      <c r="DI119" s="792"/>
      <c r="DJ119" s="792"/>
      <c r="DK119" s="793"/>
      <c r="DL119" s="794" t="s">
        <v>468</v>
      </c>
      <c r="DM119" s="792"/>
      <c r="DN119" s="792"/>
      <c r="DO119" s="792"/>
      <c r="DP119" s="793"/>
      <c r="DQ119" s="794" t="s">
        <v>466</v>
      </c>
      <c r="DR119" s="792"/>
      <c r="DS119" s="792"/>
      <c r="DT119" s="792"/>
      <c r="DU119" s="793"/>
      <c r="DV119" s="876" t="s">
        <v>468</v>
      </c>
      <c r="DW119" s="877"/>
      <c r="DX119" s="877"/>
      <c r="DY119" s="877"/>
      <c r="DZ119" s="878"/>
    </row>
    <row r="120" spans="1:130" s="233" customFormat="1" ht="26.25" customHeight="1" x14ac:dyDescent="0.2">
      <c r="A120" s="848"/>
      <c r="B120" s="849"/>
      <c r="C120" s="845"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139</v>
      </c>
      <c r="AB120" s="808"/>
      <c r="AC120" s="808"/>
      <c r="AD120" s="808"/>
      <c r="AE120" s="809"/>
      <c r="AF120" s="810" t="s">
        <v>466</v>
      </c>
      <c r="AG120" s="808"/>
      <c r="AH120" s="808"/>
      <c r="AI120" s="808"/>
      <c r="AJ120" s="809"/>
      <c r="AK120" s="810" t="s">
        <v>139</v>
      </c>
      <c r="AL120" s="808"/>
      <c r="AM120" s="808"/>
      <c r="AN120" s="808"/>
      <c r="AO120" s="809"/>
      <c r="AP120" s="852" t="s">
        <v>466</v>
      </c>
      <c r="AQ120" s="853"/>
      <c r="AR120" s="853"/>
      <c r="AS120" s="853"/>
      <c r="AT120" s="854"/>
      <c r="AU120" s="908" t="s">
        <v>472</v>
      </c>
      <c r="AV120" s="909"/>
      <c r="AW120" s="909"/>
      <c r="AX120" s="909"/>
      <c r="AY120" s="910"/>
      <c r="AZ120" s="888" t="s">
        <v>473</v>
      </c>
      <c r="BA120" s="838"/>
      <c r="BB120" s="838"/>
      <c r="BC120" s="838"/>
      <c r="BD120" s="838"/>
      <c r="BE120" s="838"/>
      <c r="BF120" s="838"/>
      <c r="BG120" s="838"/>
      <c r="BH120" s="838"/>
      <c r="BI120" s="838"/>
      <c r="BJ120" s="838"/>
      <c r="BK120" s="838"/>
      <c r="BL120" s="838"/>
      <c r="BM120" s="838"/>
      <c r="BN120" s="838"/>
      <c r="BO120" s="838"/>
      <c r="BP120" s="839"/>
      <c r="BQ120" s="889">
        <v>2753245</v>
      </c>
      <c r="BR120" s="870"/>
      <c r="BS120" s="870"/>
      <c r="BT120" s="870"/>
      <c r="BU120" s="870"/>
      <c r="BV120" s="870">
        <v>2662371</v>
      </c>
      <c r="BW120" s="870"/>
      <c r="BX120" s="870"/>
      <c r="BY120" s="870"/>
      <c r="BZ120" s="870"/>
      <c r="CA120" s="870">
        <v>3479989</v>
      </c>
      <c r="CB120" s="870"/>
      <c r="CC120" s="870"/>
      <c r="CD120" s="870"/>
      <c r="CE120" s="870"/>
      <c r="CF120" s="894">
        <v>96.7</v>
      </c>
      <c r="CG120" s="895"/>
      <c r="CH120" s="895"/>
      <c r="CI120" s="895"/>
      <c r="CJ120" s="895"/>
      <c r="CK120" s="896" t="s">
        <v>474</v>
      </c>
      <c r="CL120" s="880"/>
      <c r="CM120" s="880"/>
      <c r="CN120" s="880"/>
      <c r="CO120" s="881"/>
      <c r="CP120" s="900" t="s">
        <v>475</v>
      </c>
      <c r="CQ120" s="901"/>
      <c r="CR120" s="901"/>
      <c r="CS120" s="901"/>
      <c r="CT120" s="901"/>
      <c r="CU120" s="901"/>
      <c r="CV120" s="901"/>
      <c r="CW120" s="901"/>
      <c r="CX120" s="901"/>
      <c r="CY120" s="901"/>
      <c r="CZ120" s="901"/>
      <c r="DA120" s="901"/>
      <c r="DB120" s="901"/>
      <c r="DC120" s="901"/>
      <c r="DD120" s="901"/>
      <c r="DE120" s="901"/>
      <c r="DF120" s="902"/>
      <c r="DG120" s="889">
        <v>1053285</v>
      </c>
      <c r="DH120" s="870"/>
      <c r="DI120" s="870"/>
      <c r="DJ120" s="870"/>
      <c r="DK120" s="870"/>
      <c r="DL120" s="870">
        <v>1005151</v>
      </c>
      <c r="DM120" s="870"/>
      <c r="DN120" s="870"/>
      <c r="DO120" s="870"/>
      <c r="DP120" s="870"/>
      <c r="DQ120" s="870">
        <v>857757</v>
      </c>
      <c r="DR120" s="870"/>
      <c r="DS120" s="870"/>
      <c r="DT120" s="870"/>
      <c r="DU120" s="870"/>
      <c r="DV120" s="871">
        <v>23.8</v>
      </c>
      <c r="DW120" s="871"/>
      <c r="DX120" s="871"/>
      <c r="DY120" s="871"/>
      <c r="DZ120" s="872"/>
    </row>
    <row r="121" spans="1:130" s="233" customFormat="1" ht="26.25" customHeight="1" x14ac:dyDescent="0.2">
      <c r="A121" s="848"/>
      <c r="B121" s="849"/>
      <c r="C121" s="891" t="s">
        <v>476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468</v>
      </c>
      <c r="AB121" s="808"/>
      <c r="AC121" s="808"/>
      <c r="AD121" s="808"/>
      <c r="AE121" s="809"/>
      <c r="AF121" s="810" t="s">
        <v>139</v>
      </c>
      <c r="AG121" s="808"/>
      <c r="AH121" s="808"/>
      <c r="AI121" s="808"/>
      <c r="AJ121" s="809"/>
      <c r="AK121" s="810" t="s">
        <v>466</v>
      </c>
      <c r="AL121" s="808"/>
      <c r="AM121" s="808"/>
      <c r="AN121" s="808"/>
      <c r="AO121" s="809"/>
      <c r="AP121" s="852" t="s">
        <v>468</v>
      </c>
      <c r="AQ121" s="853"/>
      <c r="AR121" s="853"/>
      <c r="AS121" s="853"/>
      <c r="AT121" s="854"/>
      <c r="AU121" s="911"/>
      <c r="AV121" s="912"/>
      <c r="AW121" s="912"/>
      <c r="AX121" s="912"/>
      <c r="AY121" s="913"/>
      <c r="AZ121" s="845" t="s">
        <v>477</v>
      </c>
      <c r="BA121" s="780"/>
      <c r="BB121" s="780"/>
      <c r="BC121" s="780"/>
      <c r="BD121" s="780"/>
      <c r="BE121" s="780"/>
      <c r="BF121" s="780"/>
      <c r="BG121" s="780"/>
      <c r="BH121" s="780"/>
      <c r="BI121" s="780"/>
      <c r="BJ121" s="780"/>
      <c r="BK121" s="780"/>
      <c r="BL121" s="780"/>
      <c r="BM121" s="780"/>
      <c r="BN121" s="780"/>
      <c r="BO121" s="780"/>
      <c r="BP121" s="781"/>
      <c r="BQ121" s="817" t="s">
        <v>468</v>
      </c>
      <c r="BR121" s="818"/>
      <c r="BS121" s="818"/>
      <c r="BT121" s="818"/>
      <c r="BU121" s="818"/>
      <c r="BV121" s="818" t="s">
        <v>139</v>
      </c>
      <c r="BW121" s="818"/>
      <c r="BX121" s="818"/>
      <c r="BY121" s="818"/>
      <c r="BZ121" s="818"/>
      <c r="CA121" s="818" t="s">
        <v>468</v>
      </c>
      <c r="CB121" s="818"/>
      <c r="CC121" s="818"/>
      <c r="CD121" s="818"/>
      <c r="CE121" s="818"/>
      <c r="CF121" s="903" t="s">
        <v>468</v>
      </c>
      <c r="CG121" s="904"/>
      <c r="CH121" s="904"/>
      <c r="CI121" s="904"/>
      <c r="CJ121" s="904"/>
      <c r="CK121" s="897"/>
      <c r="CL121" s="883"/>
      <c r="CM121" s="883"/>
      <c r="CN121" s="883"/>
      <c r="CO121" s="884"/>
      <c r="CP121" s="863" t="s">
        <v>478</v>
      </c>
      <c r="CQ121" s="864"/>
      <c r="CR121" s="864"/>
      <c r="CS121" s="864"/>
      <c r="CT121" s="864"/>
      <c r="CU121" s="864"/>
      <c r="CV121" s="864"/>
      <c r="CW121" s="864"/>
      <c r="CX121" s="864"/>
      <c r="CY121" s="864"/>
      <c r="CZ121" s="864"/>
      <c r="DA121" s="864"/>
      <c r="DB121" s="864"/>
      <c r="DC121" s="864"/>
      <c r="DD121" s="864"/>
      <c r="DE121" s="864"/>
      <c r="DF121" s="865"/>
      <c r="DG121" s="817" t="s">
        <v>466</v>
      </c>
      <c r="DH121" s="818"/>
      <c r="DI121" s="818"/>
      <c r="DJ121" s="818"/>
      <c r="DK121" s="818"/>
      <c r="DL121" s="818" t="s">
        <v>464</v>
      </c>
      <c r="DM121" s="818"/>
      <c r="DN121" s="818"/>
      <c r="DO121" s="818"/>
      <c r="DP121" s="818"/>
      <c r="DQ121" s="818" t="s">
        <v>139</v>
      </c>
      <c r="DR121" s="818"/>
      <c r="DS121" s="818"/>
      <c r="DT121" s="818"/>
      <c r="DU121" s="818"/>
      <c r="DV121" s="824" t="s">
        <v>466</v>
      </c>
      <c r="DW121" s="824"/>
      <c r="DX121" s="824"/>
      <c r="DY121" s="824"/>
      <c r="DZ121" s="825"/>
    </row>
    <row r="122" spans="1:130" s="233" customFormat="1" ht="26.25" customHeight="1" x14ac:dyDescent="0.2">
      <c r="A122" s="848"/>
      <c r="B122" s="849"/>
      <c r="C122" s="845"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440</v>
      </c>
      <c r="AB122" s="808"/>
      <c r="AC122" s="808"/>
      <c r="AD122" s="808"/>
      <c r="AE122" s="809"/>
      <c r="AF122" s="810" t="s">
        <v>394</v>
      </c>
      <c r="AG122" s="808"/>
      <c r="AH122" s="808"/>
      <c r="AI122" s="808"/>
      <c r="AJ122" s="809"/>
      <c r="AK122" s="810" t="s">
        <v>394</v>
      </c>
      <c r="AL122" s="808"/>
      <c r="AM122" s="808"/>
      <c r="AN122" s="808"/>
      <c r="AO122" s="809"/>
      <c r="AP122" s="852" t="s">
        <v>139</v>
      </c>
      <c r="AQ122" s="853"/>
      <c r="AR122" s="853"/>
      <c r="AS122" s="853"/>
      <c r="AT122" s="854"/>
      <c r="AU122" s="911"/>
      <c r="AV122" s="912"/>
      <c r="AW122" s="912"/>
      <c r="AX122" s="912"/>
      <c r="AY122" s="913"/>
      <c r="AZ122" s="866" t="s">
        <v>479</v>
      </c>
      <c r="BA122" s="867"/>
      <c r="BB122" s="867"/>
      <c r="BC122" s="867"/>
      <c r="BD122" s="867"/>
      <c r="BE122" s="867"/>
      <c r="BF122" s="867"/>
      <c r="BG122" s="867"/>
      <c r="BH122" s="867"/>
      <c r="BI122" s="867"/>
      <c r="BJ122" s="867"/>
      <c r="BK122" s="867"/>
      <c r="BL122" s="867"/>
      <c r="BM122" s="867"/>
      <c r="BN122" s="867"/>
      <c r="BO122" s="867"/>
      <c r="BP122" s="868"/>
      <c r="BQ122" s="907">
        <v>5255882</v>
      </c>
      <c r="BR122" s="873"/>
      <c r="BS122" s="873"/>
      <c r="BT122" s="873"/>
      <c r="BU122" s="873"/>
      <c r="BV122" s="873">
        <v>4867960</v>
      </c>
      <c r="BW122" s="873"/>
      <c r="BX122" s="873"/>
      <c r="BY122" s="873"/>
      <c r="BZ122" s="873"/>
      <c r="CA122" s="873">
        <v>4697456</v>
      </c>
      <c r="CB122" s="873"/>
      <c r="CC122" s="873"/>
      <c r="CD122" s="873"/>
      <c r="CE122" s="873"/>
      <c r="CF122" s="874">
        <v>130.5</v>
      </c>
      <c r="CG122" s="875"/>
      <c r="CH122" s="875"/>
      <c r="CI122" s="875"/>
      <c r="CJ122" s="875"/>
      <c r="CK122" s="897"/>
      <c r="CL122" s="883"/>
      <c r="CM122" s="883"/>
      <c r="CN122" s="883"/>
      <c r="CO122" s="884"/>
      <c r="CP122" s="863" t="s">
        <v>480</v>
      </c>
      <c r="CQ122" s="864"/>
      <c r="CR122" s="864"/>
      <c r="CS122" s="864"/>
      <c r="CT122" s="864"/>
      <c r="CU122" s="864"/>
      <c r="CV122" s="864"/>
      <c r="CW122" s="864"/>
      <c r="CX122" s="864"/>
      <c r="CY122" s="864"/>
      <c r="CZ122" s="864"/>
      <c r="DA122" s="864"/>
      <c r="DB122" s="864"/>
      <c r="DC122" s="864"/>
      <c r="DD122" s="864"/>
      <c r="DE122" s="864"/>
      <c r="DF122" s="865"/>
      <c r="DG122" s="817" t="s">
        <v>440</v>
      </c>
      <c r="DH122" s="818"/>
      <c r="DI122" s="818"/>
      <c r="DJ122" s="818"/>
      <c r="DK122" s="818"/>
      <c r="DL122" s="818" t="s">
        <v>440</v>
      </c>
      <c r="DM122" s="818"/>
      <c r="DN122" s="818"/>
      <c r="DO122" s="818"/>
      <c r="DP122" s="818"/>
      <c r="DQ122" s="818" t="s">
        <v>466</v>
      </c>
      <c r="DR122" s="818"/>
      <c r="DS122" s="818"/>
      <c r="DT122" s="818"/>
      <c r="DU122" s="818"/>
      <c r="DV122" s="824" t="s">
        <v>468</v>
      </c>
      <c r="DW122" s="824"/>
      <c r="DX122" s="824"/>
      <c r="DY122" s="824"/>
      <c r="DZ122" s="825"/>
    </row>
    <row r="123" spans="1:130" s="233" customFormat="1" ht="26.25" customHeight="1" x14ac:dyDescent="0.2">
      <c r="A123" s="848"/>
      <c r="B123" s="849"/>
      <c r="C123" s="845"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139</v>
      </c>
      <c r="AB123" s="808"/>
      <c r="AC123" s="808"/>
      <c r="AD123" s="808"/>
      <c r="AE123" s="809"/>
      <c r="AF123" s="810" t="s">
        <v>468</v>
      </c>
      <c r="AG123" s="808"/>
      <c r="AH123" s="808"/>
      <c r="AI123" s="808"/>
      <c r="AJ123" s="809"/>
      <c r="AK123" s="810" t="s">
        <v>468</v>
      </c>
      <c r="AL123" s="808"/>
      <c r="AM123" s="808"/>
      <c r="AN123" s="808"/>
      <c r="AO123" s="809"/>
      <c r="AP123" s="852" t="s">
        <v>394</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481</v>
      </c>
      <c r="BP123" s="906"/>
      <c r="BQ123" s="860">
        <v>8009127</v>
      </c>
      <c r="BR123" s="861"/>
      <c r="BS123" s="861"/>
      <c r="BT123" s="861"/>
      <c r="BU123" s="861"/>
      <c r="BV123" s="861">
        <v>7530331</v>
      </c>
      <c r="BW123" s="861"/>
      <c r="BX123" s="861"/>
      <c r="BY123" s="861"/>
      <c r="BZ123" s="861"/>
      <c r="CA123" s="861">
        <v>8177445</v>
      </c>
      <c r="CB123" s="861"/>
      <c r="CC123" s="861"/>
      <c r="CD123" s="861"/>
      <c r="CE123" s="861"/>
      <c r="CF123" s="776"/>
      <c r="CG123" s="777"/>
      <c r="CH123" s="777"/>
      <c r="CI123" s="777"/>
      <c r="CJ123" s="862"/>
      <c r="CK123" s="897"/>
      <c r="CL123" s="883"/>
      <c r="CM123" s="883"/>
      <c r="CN123" s="883"/>
      <c r="CO123" s="884"/>
      <c r="CP123" s="863" t="s">
        <v>482</v>
      </c>
      <c r="CQ123" s="864"/>
      <c r="CR123" s="864"/>
      <c r="CS123" s="864"/>
      <c r="CT123" s="864"/>
      <c r="CU123" s="864"/>
      <c r="CV123" s="864"/>
      <c r="CW123" s="864"/>
      <c r="CX123" s="864"/>
      <c r="CY123" s="864"/>
      <c r="CZ123" s="864"/>
      <c r="DA123" s="864"/>
      <c r="DB123" s="864"/>
      <c r="DC123" s="864"/>
      <c r="DD123" s="864"/>
      <c r="DE123" s="864"/>
      <c r="DF123" s="865"/>
      <c r="DG123" s="807" t="s">
        <v>466</v>
      </c>
      <c r="DH123" s="808"/>
      <c r="DI123" s="808"/>
      <c r="DJ123" s="808"/>
      <c r="DK123" s="809"/>
      <c r="DL123" s="810" t="s">
        <v>440</v>
      </c>
      <c r="DM123" s="808"/>
      <c r="DN123" s="808"/>
      <c r="DO123" s="808"/>
      <c r="DP123" s="809"/>
      <c r="DQ123" s="810" t="s">
        <v>464</v>
      </c>
      <c r="DR123" s="808"/>
      <c r="DS123" s="808"/>
      <c r="DT123" s="808"/>
      <c r="DU123" s="809"/>
      <c r="DV123" s="852" t="s">
        <v>466</v>
      </c>
      <c r="DW123" s="853"/>
      <c r="DX123" s="853"/>
      <c r="DY123" s="853"/>
      <c r="DZ123" s="854"/>
    </row>
    <row r="124" spans="1:130" s="233" customFormat="1" ht="26.25" customHeight="1" thickBot="1" x14ac:dyDescent="0.25">
      <c r="A124" s="848"/>
      <c r="B124" s="849"/>
      <c r="C124" s="845"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394</v>
      </c>
      <c r="AB124" s="808"/>
      <c r="AC124" s="808"/>
      <c r="AD124" s="808"/>
      <c r="AE124" s="809"/>
      <c r="AF124" s="810" t="s">
        <v>440</v>
      </c>
      <c r="AG124" s="808"/>
      <c r="AH124" s="808"/>
      <c r="AI124" s="808"/>
      <c r="AJ124" s="809"/>
      <c r="AK124" s="810" t="s">
        <v>466</v>
      </c>
      <c r="AL124" s="808"/>
      <c r="AM124" s="808"/>
      <c r="AN124" s="808"/>
      <c r="AO124" s="809"/>
      <c r="AP124" s="852" t="s">
        <v>464</v>
      </c>
      <c r="AQ124" s="853"/>
      <c r="AR124" s="853"/>
      <c r="AS124" s="853"/>
      <c r="AT124" s="854"/>
      <c r="AU124" s="855" t="s">
        <v>483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0.1</v>
      </c>
      <c r="BR124" s="859"/>
      <c r="BS124" s="859"/>
      <c r="BT124" s="859"/>
      <c r="BU124" s="859"/>
      <c r="BV124" s="859">
        <v>13.6</v>
      </c>
      <c r="BW124" s="859"/>
      <c r="BX124" s="859"/>
      <c r="BY124" s="859"/>
      <c r="BZ124" s="859"/>
      <c r="CA124" s="859" t="s">
        <v>466</v>
      </c>
      <c r="CB124" s="859"/>
      <c r="CC124" s="859"/>
      <c r="CD124" s="859"/>
      <c r="CE124" s="859"/>
      <c r="CF124" s="754"/>
      <c r="CG124" s="755"/>
      <c r="CH124" s="755"/>
      <c r="CI124" s="755"/>
      <c r="CJ124" s="890"/>
      <c r="CK124" s="898"/>
      <c r="CL124" s="898"/>
      <c r="CM124" s="898"/>
      <c r="CN124" s="898"/>
      <c r="CO124" s="899"/>
      <c r="CP124" s="863" t="s">
        <v>484</v>
      </c>
      <c r="CQ124" s="864"/>
      <c r="CR124" s="864"/>
      <c r="CS124" s="864"/>
      <c r="CT124" s="864"/>
      <c r="CU124" s="864"/>
      <c r="CV124" s="864"/>
      <c r="CW124" s="864"/>
      <c r="CX124" s="864"/>
      <c r="CY124" s="864"/>
      <c r="CZ124" s="864"/>
      <c r="DA124" s="864"/>
      <c r="DB124" s="864"/>
      <c r="DC124" s="864"/>
      <c r="DD124" s="864"/>
      <c r="DE124" s="864"/>
      <c r="DF124" s="865"/>
      <c r="DG124" s="791" t="s">
        <v>139</v>
      </c>
      <c r="DH124" s="792"/>
      <c r="DI124" s="792"/>
      <c r="DJ124" s="792"/>
      <c r="DK124" s="793"/>
      <c r="DL124" s="794" t="s">
        <v>139</v>
      </c>
      <c r="DM124" s="792"/>
      <c r="DN124" s="792"/>
      <c r="DO124" s="792"/>
      <c r="DP124" s="793"/>
      <c r="DQ124" s="794" t="s">
        <v>394</v>
      </c>
      <c r="DR124" s="792"/>
      <c r="DS124" s="792"/>
      <c r="DT124" s="792"/>
      <c r="DU124" s="793"/>
      <c r="DV124" s="876" t="s">
        <v>394</v>
      </c>
      <c r="DW124" s="877"/>
      <c r="DX124" s="877"/>
      <c r="DY124" s="877"/>
      <c r="DZ124" s="878"/>
    </row>
    <row r="125" spans="1:130" s="233" customFormat="1" ht="26.25" customHeight="1" x14ac:dyDescent="0.2">
      <c r="A125" s="848"/>
      <c r="B125" s="849"/>
      <c r="C125" s="845" t="s">
        <v>469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139</v>
      </c>
      <c r="AB125" s="808"/>
      <c r="AC125" s="808"/>
      <c r="AD125" s="808"/>
      <c r="AE125" s="809"/>
      <c r="AF125" s="810" t="s">
        <v>139</v>
      </c>
      <c r="AG125" s="808"/>
      <c r="AH125" s="808"/>
      <c r="AI125" s="808"/>
      <c r="AJ125" s="809"/>
      <c r="AK125" s="810" t="s">
        <v>464</v>
      </c>
      <c r="AL125" s="808"/>
      <c r="AM125" s="808"/>
      <c r="AN125" s="808"/>
      <c r="AO125" s="809"/>
      <c r="AP125" s="852" t="s">
        <v>139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485</v>
      </c>
      <c r="CL125" s="880"/>
      <c r="CM125" s="880"/>
      <c r="CN125" s="880"/>
      <c r="CO125" s="881"/>
      <c r="CP125" s="888" t="s">
        <v>486</v>
      </c>
      <c r="CQ125" s="838"/>
      <c r="CR125" s="838"/>
      <c r="CS125" s="838"/>
      <c r="CT125" s="838"/>
      <c r="CU125" s="838"/>
      <c r="CV125" s="838"/>
      <c r="CW125" s="838"/>
      <c r="CX125" s="838"/>
      <c r="CY125" s="838"/>
      <c r="CZ125" s="838"/>
      <c r="DA125" s="838"/>
      <c r="DB125" s="838"/>
      <c r="DC125" s="838"/>
      <c r="DD125" s="838"/>
      <c r="DE125" s="838"/>
      <c r="DF125" s="839"/>
      <c r="DG125" s="889" t="s">
        <v>394</v>
      </c>
      <c r="DH125" s="870"/>
      <c r="DI125" s="870"/>
      <c r="DJ125" s="870"/>
      <c r="DK125" s="870"/>
      <c r="DL125" s="870" t="s">
        <v>139</v>
      </c>
      <c r="DM125" s="870"/>
      <c r="DN125" s="870"/>
      <c r="DO125" s="870"/>
      <c r="DP125" s="870"/>
      <c r="DQ125" s="870" t="s">
        <v>394</v>
      </c>
      <c r="DR125" s="870"/>
      <c r="DS125" s="870"/>
      <c r="DT125" s="870"/>
      <c r="DU125" s="870"/>
      <c r="DV125" s="871" t="s">
        <v>139</v>
      </c>
      <c r="DW125" s="871"/>
      <c r="DX125" s="871"/>
      <c r="DY125" s="871"/>
      <c r="DZ125" s="872"/>
    </row>
    <row r="126" spans="1:130" s="233" customFormat="1" ht="26.25" customHeight="1" thickBot="1" x14ac:dyDescent="0.25">
      <c r="A126" s="848"/>
      <c r="B126" s="849"/>
      <c r="C126" s="845"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464</v>
      </c>
      <c r="AB126" s="808"/>
      <c r="AC126" s="808"/>
      <c r="AD126" s="808"/>
      <c r="AE126" s="809"/>
      <c r="AF126" s="810" t="s">
        <v>464</v>
      </c>
      <c r="AG126" s="808"/>
      <c r="AH126" s="808"/>
      <c r="AI126" s="808"/>
      <c r="AJ126" s="809"/>
      <c r="AK126" s="810" t="s">
        <v>466</v>
      </c>
      <c r="AL126" s="808"/>
      <c r="AM126" s="808"/>
      <c r="AN126" s="808"/>
      <c r="AO126" s="809"/>
      <c r="AP126" s="852" t="s">
        <v>139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487</v>
      </c>
      <c r="CQ126" s="780"/>
      <c r="CR126" s="780"/>
      <c r="CS126" s="780"/>
      <c r="CT126" s="780"/>
      <c r="CU126" s="780"/>
      <c r="CV126" s="780"/>
      <c r="CW126" s="780"/>
      <c r="CX126" s="780"/>
      <c r="CY126" s="780"/>
      <c r="CZ126" s="780"/>
      <c r="DA126" s="780"/>
      <c r="DB126" s="780"/>
      <c r="DC126" s="780"/>
      <c r="DD126" s="780"/>
      <c r="DE126" s="780"/>
      <c r="DF126" s="781"/>
      <c r="DG126" s="817" t="s">
        <v>139</v>
      </c>
      <c r="DH126" s="818"/>
      <c r="DI126" s="818"/>
      <c r="DJ126" s="818"/>
      <c r="DK126" s="818"/>
      <c r="DL126" s="818" t="s">
        <v>139</v>
      </c>
      <c r="DM126" s="818"/>
      <c r="DN126" s="818"/>
      <c r="DO126" s="818"/>
      <c r="DP126" s="818"/>
      <c r="DQ126" s="818" t="s">
        <v>466</v>
      </c>
      <c r="DR126" s="818"/>
      <c r="DS126" s="818"/>
      <c r="DT126" s="818"/>
      <c r="DU126" s="818"/>
      <c r="DV126" s="824" t="s">
        <v>394</v>
      </c>
      <c r="DW126" s="824"/>
      <c r="DX126" s="824"/>
      <c r="DY126" s="824"/>
      <c r="DZ126" s="825"/>
    </row>
    <row r="127" spans="1:130" s="233" customFormat="1" ht="26.25" customHeight="1" x14ac:dyDescent="0.2">
      <c r="A127" s="850"/>
      <c r="B127" s="851"/>
      <c r="C127" s="866" t="s">
        <v>488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139</v>
      </c>
      <c r="AB127" s="808"/>
      <c r="AC127" s="808"/>
      <c r="AD127" s="808"/>
      <c r="AE127" s="809"/>
      <c r="AF127" s="810" t="s">
        <v>466</v>
      </c>
      <c r="AG127" s="808"/>
      <c r="AH127" s="808"/>
      <c r="AI127" s="808"/>
      <c r="AJ127" s="809"/>
      <c r="AK127" s="810" t="s">
        <v>464</v>
      </c>
      <c r="AL127" s="808"/>
      <c r="AM127" s="808"/>
      <c r="AN127" s="808"/>
      <c r="AO127" s="809"/>
      <c r="AP127" s="852" t="s">
        <v>394</v>
      </c>
      <c r="AQ127" s="853"/>
      <c r="AR127" s="853"/>
      <c r="AS127" s="853"/>
      <c r="AT127" s="854"/>
      <c r="AU127" s="235"/>
      <c r="AV127" s="235"/>
      <c r="AW127" s="235"/>
      <c r="AX127" s="869" t="s">
        <v>489</v>
      </c>
      <c r="AY127" s="842"/>
      <c r="AZ127" s="842"/>
      <c r="BA127" s="842"/>
      <c r="BB127" s="842"/>
      <c r="BC127" s="842"/>
      <c r="BD127" s="842"/>
      <c r="BE127" s="843"/>
      <c r="BF127" s="841" t="s">
        <v>490</v>
      </c>
      <c r="BG127" s="842"/>
      <c r="BH127" s="842"/>
      <c r="BI127" s="842"/>
      <c r="BJ127" s="842"/>
      <c r="BK127" s="842"/>
      <c r="BL127" s="843"/>
      <c r="BM127" s="841" t="s">
        <v>491</v>
      </c>
      <c r="BN127" s="842"/>
      <c r="BO127" s="842"/>
      <c r="BP127" s="842"/>
      <c r="BQ127" s="842"/>
      <c r="BR127" s="842"/>
      <c r="BS127" s="843"/>
      <c r="BT127" s="841" t="s">
        <v>492</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493</v>
      </c>
      <c r="CQ127" s="780"/>
      <c r="CR127" s="780"/>
      <c r="CS127" s="780"/>
      <c r="CT127" s="780"/>
      <c r="CU127" s="780"/>
      <c r="CV127" s="780"/>
      <c r="CW127" s="780"/>
      <c r="CX127" s="780"/>
      <c r="CY127" s="780"/>
      <c r="CZ127" s="780"/>
      <c r="DA127" s="780"/>
      <c r="DB127" s="780"/>
      <c r="DC127" s="780"/>
      <c r="DD127" s="780"/>
      <c r="DE127" s="780"/>
      <c r="DF127" s="781"/>
      <c r="DG127" s="817" t="s">
        <v>464</v>
      </c>
      <c r="DH127" s="818"/>
      <c r="DI127" s="818"/>
      <c r="DJ127" s="818"/>
      <c r="DK127" s="818"/>
      <c r="DL127" s="818" t="s">
        <v>139</v>
      </c>
      <c r="DM127" s="818"/>
      <c r="DN127" s="818"/>
      <c r="DO127" s="818"/>
      <c r="DP127" s="818"/>
      <c r="DQ127" s="818" t="s">
        <v>139</v>
      </c>
      <c r="DR127" s="818"/>
      <c r="DS127" s="818"/>
      <c r="DT127" s="818"/>
      <c r="DU127" s="818"/>
      <c r="DV127" s="824" t="s">
        <v>139</v>
      </c>
      <c r="DW127" s="824"/>
      <c r="DX127" s="824"/>
      <c r="DY127" s="824"/>
      <c r="DZ127" s="825"/>
    </row>
    <row r="128" spans="1:130" s="233" customFormat="1" ht="26.25" customHeight="1" thickBot="1" x14ac:dyDescent="0.25">
      <c r="A128" s="826" t="s">
        <v>494</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495</v>
      </c>
      <c r="X128" s="828"/>
      <c r="Y128" s="828"/>
      <c r="Z128" s="829"/>
      <c r="AA128" s="830" t="s">
        <v>139</v>
      </c>
      <c r="AB128" s="831"/>
      <c r="AC128" s="831"/>
      <c r="AD128" s="831"/>
      <c r="AE128" s="832"/>
      <c r="AF128" s="833" t="s">
        <v>139</v>
      </c>
      <c r="AG128" s="831"/>
      <c r="AH128" s="831"/>
      <c r="AI128" s="831"/>
      <c r="AJ128" s="832"/>
      <c r="AK128" s="833" t="s">
        <v>139</v>
      </c>
      <c r="AL128" s="831"/>
      <c r="AM128" s="831"/>
      <c r="AN128" s="831"/>
      <c r="AO128" s="832"/>
      <c r="AP128" s="834"/>
      <c r="AQ128" s="835"/>
      <c r="AR128" s="835"/>
      <c r="AS128" s="835"/>
      <c r="AT128" s="836"/>
      <c r="AU128" s="235"/>
      <c r="AV128" s="235"/>
      <c r="AW128" s="235"/>
      <c r="AX128" s="837" t="s">
        <v>496</v>
      </c>
      <c r="AY128" s="838"/>
      <c r="AZ128" s="838"/>
      <c r="BA128" s="838"/>
      <c r="BB128" s="838"/>
      <c r="BC128" s="838"/>
      <c r="BD128" s="838"/>
      <c r="BE128" s="839"/>
      <c r="BF128" s="814" t="s">
        <v>440</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497</v>
      </c>
      <c r="CQ128" s="758"/>
      <c r="CR128" s="758"/>
      <c r="CS128" s="758"/>
      <c r="CT128" s="758"/>
      <c r="CU128" s="758"/>
      <c r="CV128" s="758"/>
      <c r="CW128" s="758"/>
      <c r="CX128" s="758"/>
      <c r="CY128" s="758"/>
      <c r="CZ128" s="758"/>
      <c r="DA128" s="758"/>
      <c r="DB128" s="758"/>
      <c r="DC128" s="758"/>
      <c r="DD128" s="758"/>
      <c r="DE128" s="758"/>
      <c r="DF128" s="759"/>
      <c r="DG128" s="820">
        <v>36580</v>
      </c>
      <c r="DH128" s="821"/>
      <c r="DI128" s="821"/>
      <c r="DJ128" s="821"/>
      <c r="DK128" s="821"/>
      <c r="DL128" s="821">
        <v>4667</v>
      </c>
      <c r="DM128" s="821"/>
      <c r="DN128" s="821"/>
      <c r="DO128" s="821"/>
      <c r="DP128" s="821"/>
      <c r="DQ128" s="821">
        <v>3372</v>
      </c>
      <c r="DR128" s="821"/>
      <c r="DS128" s="821"/>
      <c r="DT128" s="821"/>
      <c r="DU128" s="821"/>
      <c r="DV128" s="822">
        <v>0.1</v>
      </c>
      <c r="DW128" s="822"/>
      <c r="DX128" s="822"/>
      <c r="DY128" s="822"/>
      <c r="DZ128" s="823"/>
    </row>
    <row r="129" spans="1:131" s="233" customFormat="1" ht="26.25" customHeight="1" x14ac:dyDescent="0.2">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498</v>
      </c>
      <c r="X129" s="805"/>
      <c r="Y129" s="805"/>
      <c r="Z129" s="806"/>
      <c r="AA129" s="807">
        <v>3796208</v>
      </c>
      <c r="AB129" s="808"/>
      <c r="AC129" s="808"/>
      <c r="AD129" s="808"/>
      <c r="AE129" s="809"/>
      <c r="AF129" s="810">
        <v>3942022</v>
      </c>
      <c r="AG129" s="808"/>
      <c r="AH129" s="808"/>
      <c r="AI129" s="808"/>
      <c r="AJ129" s="809"/>
      <c r="AK129" s="810">
        <v>4232345</v>
      </c>
      <c r="AL129" s="808"/>
      <c r="AM129" s="808"/>
      <c r="AN129" s="808"/>
      <c r="AO129" s="809"/>
      <c r="AP129" s="811"/>
      <c r="AQ129" s="812"/>
      <c r="AR129" s="812"/>
      <c r="AS129" s="812"/>
      <c r="AT129" s="813"/>
      <c r="AU129" s="236"/>
      <c r="AV129" s="236"/>
      <c r="AW129" s="236"/>
      <c r="AX129" s="779" t="s">
        <v>499</v>
      </c>
      <c r="AY129" s="780"/>
      <c r="AZ129" s="780"/>
      <c r="BA129" s="780"/>
      <c r="BB129" s="780"/>
      <c r="BC129" s="780"/>
      <c r="BD129" s="780"/>
      <c r="BE129" s="781"/>
      <c r="BF129" s="798" t="s">
        <v>413</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500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501</v>
      </c>
      <c r="X130" s="805"/>
      <c r="Y130" s="805"/>
      <c r="Z130" s="806"/>
      <c r="AA130" s="807">
        <v>632308</v>
      </c>
      <c r="AB130" s="808"/>
      <c r="AC130" s="808"/>
      <c r="AD130" s="808"/>
      <c r="AE130" s="809"/>
      <c r="AF130" s="810">
        <v>641433</v>
      </c>
      <c r="AG130" s="808"/>
      <c r="AH130" s="808"/>
      <c r="AI130" s="808"/>
      <c r="AJ130" s="809"/>
      <c r="AK130" s="810">
        <v>632076</v>
      </c>
      <c r="AL130" s="808"/>
      <c r="AM130" s="808"/>
      <c r="AN130" s="808"/>
      <c r="AO130" s="809"/>
      <c r="AP130" s="811"/>
      <c r="AQ130" s="812"/>
      <c r="AR130" s="812"/>
      <c r="AS130" s="812"/>
      <c r="AT130" s="813"/>
      <c r="AU130" s="236"/>
      <c r="AV130" s="236"/>
      <c r="AW130" s="236"/>
      <c r="AX130" s="779" t="s">
        <v>502</v>
      </c>
      <c r="AY130" s="780"/>
      <c r="AZ130" s="780"/>
      <c r="BA130" s="780"/>
      <c r="BB130" s="780"/>
      <c r="BC130" s="780"/>
      <c r="BD130" s="780"/>
      <c r="BE130" s="781"/>
      <c r="BF130" s="782">
        <v>5.0999999999999996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503</v>
      </c>
      <c r="X131" s="789"/>
      <c r="Y131" s="789"/>
      <c r="Z131" s="790"/>
      <c r="AA131" s="791">
        <v>3163900</v>
      </c>
      <c r="AB131" s="792"/>
      <c r="AC131" s="792"/>
      <c r="AD131" s="792"/>
      <c r="AE131" s="793"/>
      <c r="AF131" s="794">
        <v>3300589</v>
      </c>
      <c r="AG131" s="792"/>
      <c r="AH131" s="792"/>
      <c r="AI131" s="792"/>
      <c r="AJ131" s="793"/>
      <c r="AK131" s="794">
        <v>3600269</v>
      </c>
      <c r="AL131" s="792"/>
      <c r="AM131" s="792"/>
      <c r="AN131" s="792"/>
      <c r="AO131" s="793"/>
      <c r="AP131" s="795"/>
      <c r="AQ131" s="796"/>
      <c r="AR131" s="796"/>
      <c r="AS131" s="796"/>
      <c r="AT131" s="797"/>
      <c r="AU131" s="236"/>
      <c r="AV131" s="236"/>
      <c r="AW131" s="236"/>
      <c r="AX131" s="757" t="s">
        <v>504</v>
      </c>
      <c r="AY131" s="758"/>
      <c r="AZ131" s="758"/>
      <c r="BA131" s="758"/>
      <c r="BB131" s="758"/>
      <c r="BC131" s="758"/>
      <c r="BD131" s="758"/>
      <c r="BE131" s="759"/>
      <c r="BF131" s="760" t="s">
        <v>505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507</v>
      </c>
      <c r="W132" s="770"/>
      <c r="X132" s="770"/>
      <c r="Y132" s="770"/>
      <c r="Z132" s="771"/>
      <c r="AA132" s="772">
        <v>6.1348335909999996</v>
      </c>
      <c r="AB132" s="773"/>
      <c r="AC132" s="773"/>
      <c r="AD132" s="773"/>
      <c r="AE132" s="774"/>
      <c r="AF132" s="775">
        <v>4.5301308340000004</v>
      </c>
      <c r="AG132" s="773"/>
      <c r="AH132" s="773"/>
      <c r="AI132" s="773"/>
      <c r="AJ132" s="774"/>
      <c r="AK132" s="775">
        <v>4.9344646189999999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508</v>
      </c>
      <c r="W133" s="749"/>
      <c r="X133" s="749"/>
      <c r="Y133" s="749"/>
      <c r="Z133" s="750"/>
      <c r="AA133" s="751">
        <v>6.2</v>
      </c>
      <c r="AB133" s="752"/>
      <c r="AC133" s="752"/>
      <c r="AD133" s="752"/>
      <c r="AE133" s="753"/>
      <c r="AF133" s="751">
        <v>5.6</v>
      </c>
      <c r="AG133" s="752"/>
      <c r="AH133" s="752"/>
      <c r="AI133" s="752"/>
      <c r="AJ133" s="753"/>
      <c r="AK133" s="751">
        <v>5.0999999999999996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zmDhlRA0F4ZIzptIz6i446RaXlZziVMq7dsQ61N4nFxHHCJY1Nu/YHiUGxw0P8jnuEWkK5Qm1AI6NjKRPf1og==" saltValue="K39I0Wd2M0SapYrG4Zih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75" zoomScaleNormal="85" zoomScaleSheetLayoutView="75" workbookViewId="0">
      <selection activeCell="CL96" sqref="CL96"/>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8qeGMSHyDegRiduz3WUxvqo1q1xi9Wf9LBAuOoWKMo2W9W0U4S/+b8y+kaVWJFj2RYm+AzYIZgyWaL1cqtlzzQ==" saltValue="nez7A1Otj8lLvYrHFHAD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75" zoomScaleNormal="75" zoomScaleSheetLayoutView="55" workbookViewId="0">
      <selection activeCell="BI2" sqref="BI2"/>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4b0JgXw0F0HPlFDTcNEBSwKX4UY0klV8Ef3I7dZMBdx6t1A+9sL2hbmckUbqsdKIG8oF7WNupHtaIzwato9YA==" saltValue="bmEwYqEJDm7sCpKfimtsx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517</v>
      </c>
      <c r="AL9" s="1159"/>
      <c r="AM9" s="1159"/>
      <c r="AN9" s="1160"/>
      <c r="AO9" s="284">
        <v>1780120</v>
      </c>
      <c r="AP9" s="284">
        <v>234690</v>
      </c>
      <c r="AQ9" s="285">
        <v>163770</v>
      </c>
      <c r="AR9" s="286">
        <v>43.3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518</v>
      </c>
      <c r="AL10" s="1159"/>
      <c r="AM10" s="1159"/>
      <c r="AN10" s="1160"/>
      <c r="AO10" s="287">
        <v>4231</v>
      </c>
      <c r="AP10" s="287">
        <v>558</v>
      </c>
      <c r="AQ10" s="288">
        <v>24683</v>
      </c>
      <c r="AR10" s="289">
        <v>-97.7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519</v>
      </c>
      <c r="AL11" s="1159"/>
      <c r="AM11" s="1159"/>
      <c r="AN11" s="1160"/>
      <c r="AO11" s="287" t="s">
        <v>520</v>
      </c>
      <c r="AP11" s="287" t="s">
        <v>520</v>
      </c>
      <c r="AQ11" s="288">
        <v>5136</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521</v>
      </c>
      <c r="AL12" s="1159"/>
      <c r="AM12" s="1159"/>
      <c r="AN12" s="1160"/>
      <c r="AO12" s="287" t="s">
        <v>520</v>
      </c>
      <c r="AP12" s="287" t="s">
        <v>520</v>
      </c>
      <c r="AQ12" s="288" t="s">
        <v>520</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522</v>
      </c>
      <c r="AL13" s="1159"/>
      <c r="AM13" s="1159"/>
      <c r="AN13" s="1160"/>
      <c r="AO13" s="287">
        <v>13691</v>
      </c>
      <c r="AP13" s="287">
        <v>1805</v>
      </c>
      <c r="AQ13" s="288">
        <v>6255</v>
      </c>
      <c r="AR13" s="289">
        <v>-71.099999999999994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523</v>
      </c>
      <c r="AL14" s="1159"/>
      <c r="AM14" s="1159"/>
      <c r="AN14" s="1160"/>
      <c r="AO14" s="287" t="s">
        <v>520</v>
      </c>
      <c r="AP14" s="287" t="s">
        <v>520</v>
      </c>
      <c r="AQ14" s="288">
        <v>3424</v>
      </c>
      <c r="AR14" s="289" t="s">
        <v>520</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524</v>
      </c>
      <c r="AL15" s="1162"/>
      <c r="AM15" s="1162"/>
      <c r="AN15" s="1163"/>
      <c r="AO15" s="287">
        <v>-142087</v>
      </c>
      <c r="AP15" s="287">
        <v>-18733</v>
      </c>
      <c r="AQ15" s="288">
        <v>-13292</v>
      </c>
      <c r="AR15" s="289">
        <v>40.9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1655955</v>
      </c>
      <c r="AP16" s="287">
        <v>218320</v>
      </c>
      <c r="AQ16" s="288">
        <v>189976</v>
      </c>
      <c r="AR16" s="289">
        <v>14.9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529</v>
      </c>
      <c r="AL21" s="1165"/>
      <c r="AM21" s="1165"/>
      <c r="AN21" s="1166"/>
      <c r="AO21" s="300">
        <v>22.54</v>
      </c>
      <c r="AP21" s="301">
        <v>16.39</v>
      </c>
      <c r="AQ21" s="302">
        <v>6.15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530</v>
      </c>
      <c r="AL22" s="1165"/>
      <c r="AM22" s="1165"/>
      <c r="AN22" s="1166"/>
      <c r="AO22" s="305">
        <v>93.9</v>
      </c>
      <c r="AP22" s="306">
        <v>95.8</v>
      </c>
      <c r="AQ22" s="307">
        <v>-1.9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531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534</v>
      </c>
      <c r="AL32" s="1149"/>
      <c r="AM32" s="1149"/>
      <c r="AN32" s="1150"/>
      <c r="AO32" s="315">
        <v>673852</v>
      </c>
      <c r="AP32" s="315">
        <v>88840</v>
      </c>
      <c r="AQ32" s="316">
        <v>115605</v>
      </c>
      <c r="AR32" s="317">
        <v>-23.2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535</v>
      </c>
      <c r="AL33" s="1149"/>
      <c r="AM33" s="1149"/>
      <c r="AN33" s="1150"/>
      <c r="AO33" s="315" t="s">
        <v>520</v>
      </c>
      <c r="AP33" s="315" t="s">
        <v>520</v>
      </c>
      <c r="AQ33" s="316">
        <v>170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536</v>
      </c>
      <c r="AL34" s="1149"/>
      <c r="AM34" s="1149"/>
      <c r="AN34" s="1150"/>
      <c r="AO34" s="315" t="s">
        <v>520</v>
      </c>
      <c r="AP34" s="315" t="s">
        <v>520</v>
      </c>
      <c r="AQ34" s="316">
        <v>200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537</v>
      </c>
      <c r="AL35" s="1149"/>
      <c r="AM35" s="1149"/>
      <c r="AN35" s="1150"/>
      <c r="AO35" s="315">
        <v>135405</v>
      </c>
      <c r="AP35" s="315">
        <v>17852</v>
      </c>
      <c r="AQ35" s="316">
        <v>23913</v>
      </c>
      <c r="AR35" s="317">
        <v>-25.3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538</v>
      </c>
      <c r="AL36" s="1149"/>
      <c r="AM36" s="1149"/>
      <c r="AN36" s="1150"/>
      <c r="AO36" s="315">
        <v>473</v>
      </c>
      <c r="AP36" s="315">
        <v>62</v>
      </c>
      <c r="AQ36" s="316">
        <v>3903</v>
      </c>
      <c r="AR36" s="317">
        <v>-98.4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539</v>
      </c>
      <c r="AL37" s="1149"/>
      <c r="AM37" s="1149"/>
      <c r="AN37" s="1150"/>
      <c r="AO37" s="315" t="s">
        <v>520</v>
      </c>
      <c r="AP37" s="315" t="s">
        <v>520</v>
      </c>
      <c r="AQ37" s="316">
        <v>982</v>
      </c>
      <c r="AR37" s="317" t="s">
        <v>520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540</v>
      </c>
      <c r="AL38" s="1152"/>
      <c r="AM38" s="1152"/>
      <c r="AN38" s="1153"/>
      <c r="AO38" s="318" t="s">
        <v>520</v>
      </c>
      <c r="AP38" s="318" t="s">
        <v>520</v>
      </c>
      <c r="AQ38" s="319">
        <v>19</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541</v>
      </c>
      <c r="AL39" s="1152"/>
      <c r="AM39" s="1152"/>
      <c r="AN39" s="1153"/>
      <c r="AO39" s="315" t="s">
        <v>520</v>
      </c>
      <c r="AP39" s="315" t="s">
        <v>520</v>
      </c>
      <c r="AQ39" s="316">
        <v>-4902</v>
      </c>
      <c r="AR39" s="317" t="s">
        <v>520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542</v>
      </c>
      <c r="AL40" s="1149"/>
      <c r="AM40" s="1149"/>
      <c r="AN40" s="1150"/>
      <c r="AO40" s="315">
        <v>-632076</v>
      </c>
      <c r="AP40" s="315">
        <v>-83332</v>
      </c>
      <c r="AQ40" s="316">
        <v>-94813</v>
      </c>
      <c r="AR40" s="317">
        <v>-12.1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177654</v>
      </c>
      <c r="AP41" s="315">
        <v>23422</v>
      </c>
      <c r="AQ41" s="316">
        <v>45077</v>
      </c>
      <c r="AR41" s="317">
        <v>-48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512</v>
      </c>
      <c r="AN49" s="1143" t="s">
        <v>546</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1758011</v>
      </c>
      <c r="AN51" s="337">
        <v>219916</v>
      </c>
      <c r="AO51" s="338">
        <v>28</v>
      </c>
      <c r="AP51" s="339">
        <v>202870</v>
      </c>
      <c r="AQ51" s="340">
        <v>20.100000000000001</v>
      </c>
      <c r="AR51" s="341">
        <v>7.9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171957</v>
      </c>
      <c r="AN52" s="345">
        <v>21511</v>
      </c>
      <c r="AO52" s="346">
        <v>-23.1</v>
      </c>
      <c r="AP52" s="347">
        <v>79735</v>
      </c>
      <c r="AQ52" s="348">
        <v>0.5</v>
      </c>
      <c r="AR52" s="349">
        <v>-23.6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1328839</v>
      </c>
      <c r="AN53" s="337">
        <v>168784</v>
      </c>
      <c r="AO53" s="338">
        <v>-23.3</v>
      </c>
      <c r="AP53" s="339">
        <v>167497</v>
      </c>
      <c r="AQ53" s="340">
        <v>-17.399999999999999</v>
      </c>
      <c r="AR53" s="341">
        <v>-5.9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143522</v>
      </c>
      <c r="AN54" s="345">
        <v>18230</v>
      </c>
      <c r="AO54" s="346">
        <v>-15.3</v>
      </c>
      <c r="AP54" s="347">
        <v>82571</v>
      </c>
      <c r="AQ54" s="348">
        <v>3.6</v>
      </c>
      <c r="AR54" s="349">
        <v>-18.899999999999999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1730469</v>
      </c>
      <c r="AN55" s="337">
        <v>222654</v>
      </c>
      <c r="AO55" s="338">
        <v>31.9</v>
      </c>
      <c r="AP55" s="339">
        <v>190274</v>
      </c>
      <c r="AQ55" s="340">
        <v>13.6</v>
      </c>
      <c r="AR55" s="341">
        <v>18.3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253008</v>
      </c>
      <c r="AN56" s="345">
        <v>32554</v>
      </c>
      <c r="AO56" s="346">
        <v>78.599999999999994</v>
      </c>
      <c r="AP56" s="347">
        <v>88584</v>
      </c>
      <c r="AQ56" s="348">
        <v>7.3</v>
      </c>
      <c r="AR56" s="349">
        <v>71.3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2065139</v>
      </c>
      <c r="AN57" s="337">
        <v>268409</v>
      </c>
      <c r="AO57" s="338">
        <v>20.5</v>
      </c>
      <c r="AP57" s="339">
        <v>200194</v>
      </c>
      <c r="AQ57" s="340">
        <v>5.2</v>
      </c>
      <c r="AR57" s="341">
        <v>15.3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281853</v>
      </c>
      <c r="AN58" s="345">
        <v>36633</v>
      </c>
      <c r="AO58" s="346">
        <v>12.5</v>
      </c>
      <c r="AP58" s="347">
        <v>106422</v>
      </c>
      <c r="AQ58" s="348">
        <v>20.100000000000001</v>
      </c>
      <c r="AR58" s="349">
        <v>-7.6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1407571</v>
      </c>
      <c r="AN59" s="337">
        <v>185573</v>
      </c>
      <c r="AO59" s="338">
        <v>-30.9</v>
      </c>
      <c r="AP59" s="339">
        <v>196914</v>
      </c>
      <c r="AQ59" s="340">
        <v>-1.6</v>
      </c>
      <c r="AR59" s="341">
        <v>-29.3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158138</v>
      </c>
      <c r="AN60" s="345">
        <v>20849</v>
      </c>
      <c r="AO60" s="346">
        <v>-43.1</v>
      </c>
      <c r="AP60" s="347">
        <v>98966</v>
      </c>
      <c r="AQ60" s="348">
        <v>-7</v>
      </c>
      <c r="AR60" s="349">
        <v>-36.1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1658006</v>
      </c>
      <c r="AN61" s="352">
        <v>213067</v>
      </c>
      <c r="AO61" s="353">
        <v>5.2</v>
      </c>
      <c r="AP61" s="354">
        <v>191550</v>
      </c>
      <c r="AQ61" s="355">
        <v>4</v>
      </c>
      <c r="AR61" s="341">
        <v>1.2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201696</v>
      </c>
      <c r="AN62" s="345">
        <v>25955</v>
      </c>
      <c r="AO62" s="346">
        <v>1.9</v>
      </c>
      <c r="AP62" s="347">
        <v>91256</v>
      </c>
      <c r="AQ62" s="348">
        <v>4.9000000000000004</v>
      </c>
      <c r="AR62" s="349">
        <v>-3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bWMTPHnHl4bb7G9kyW8WnLZUWISd0plun/YL6Uti5C2sgdxqt9uf0Wem0dVKcRToEbeKVoNkHYYxY023uchqg==" saltValue="7FBSpQM5xVca26gGP/W4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75" zoomScaleNormal="75" zoomScaleSheetLayoutView="55" workbookViewId="0">
      <selection activeCell="P116" sqref="P116"/>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AL3z0JYL7g9PrNIHewIOELkbaqvptoorqw6L6xiW41eNCt7VTWGOjDKEa+LasCreCdHCgv1s02Z7roC2jS4bqA==" saltValue="K9CSLWYV5js4Gtc4Pkmh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75" zoomScaleNormal="75" zoomScaleSheetLayoutView="55" workbookViewId="0">
      <selection activeCell="U116" sqref="U116"/>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D4+15FQ+OITsWBvwjQSuKe5jK/ZJDgRZojUtP9xGdSgGLOvt8SVLRUdNbP6gHXwpGEa3f9r1CcWgAeNAfcrQRg==" saltValue="QQTSNksH6aHK6EGSavUk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5" zoomScaleNormal="75" zoomScaleSheetLayoutView="10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67" t="s">
        <v>3</v>
      </c>
      <c r="D47" s="1167"/>
      <c r="E47" s="1168"/>
      <c r="F47" s="11">
        <v>47.59</v>
      </c>
      <c r="G47" s="12">
        <v>46.95</v>
      </c>
      <c r="H47" s="12">
        <v>47.96</v>
      </c>
      <c r="I47" s="12">
        <v>42.57</v>
      </c>
      <c r="J47" s="13">
        <v>62.72</v>
      </c>
    </row>
    <row r="48" spans="2:10" ht="57.75" customHeight="1" x14ac:dyDescent="0.2">
      <c r="B48" s="14"/>
      <c r="C48" s="1169" t="s">
        <v>4</v>
      </c>
      <c r="D48" s="1169"/>
      <c r="E48" s="1170"/>
      <c r="F48" s="15">
        <v>3.52</v>
      </c>
      <c r="G48" s="16">
        <v>5.0999999999999996</v>
      </c>
      <c r="H48" s="16">
        <v>7.95</v>
      </c>
      <c r="I48" s="16">
        <v>16.71</v>
      </c>
      <c r="J48" s="17">
        <v>10.56</v>
      </c>
    </row>
    <row r="49" spans="2:10" ht="57.75" customHeight="1" thickBot="1" x14ac:dyDescent="0.25">
      <c r="B49" s="18"/>
      <c r="C49" s="1171" t="s">
        <v>5</v>
      </c>
      <c r="D49" s="1171"/>
      <c r="E49" s="1172"/>
      <c r="F49" s="19">
        <v>7.0000000000000007E-2</v>
      </c>
      <c r="G49" s="20">
        <v>0.02</v>
      </c>
      <c r="H49" s="20">
        <v>2.94</v>
      </c>
      <c r="I49" s="20">
        <v>5.43</v>
      </c>
      <c r="J49" s="21">
        <v>18.07</v>
      </c>
    </row>
    <row r="50" spans="2:10" ht="13.2" x14ac:dyDescent="0.2"/>
  </sheetData>
  <sheetProtection algorithmName="SHA-512" hashValue="HCkAvUO5b/bNqpvI5zgqTE8E/J6vYzxQbJ3GS2n7+SypVu5kvtVCMa0xskyUbH+BCoB5n91cRfoGMrBaY81ghA==" saltValue="g+053BQI7lSlesuvq0bR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2023-03-22T04:51:49Z</cp:lastPrinted>
  <dcterms:modified xsi:type="dcterms:W3CDTF">2023-03-22T07:26:20Z</dcterms:modified>
</cp:coreProperties>
</file>