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mk-yamazato\Desktop\財政状況資料集ＨＰ公表用\"/>
    </mc:Choice>
  </mc:AlternateContent>
  <xr:revisionPtr revIDLastSave="0" documentId="13_ncr:1_{1C1EC4F7-C8AE-442D-A85A-5E3D2F1246D3}" xr6:coauthVersionLast="36" xr6:coauthVersionMax="36" xr10:uidLastSave="{00000000-0000-0000-0000-000000000000}"/>
  <bookViews>
    <workbookView xWindow="0" yWindow="0" windowWidth="23040" windowHeight="89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U34" i="10"/>
  <c r="U35"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<sst xmlns="http://schemas.openxmlformats.org/spreadsheetml/2006/main" count="1078" uniqueCount="561">
  <si>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</si>
  <si>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</si>
  <si>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</si>
  <si>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</si>
  <si>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</si>
  <si>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</si>
  <si>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</si>
  <si>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</si>
  <si>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</si>
  <si>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</si>
  <si>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</si>
  <si>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</si>
  <si>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</si>
  <si>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</si>
  <si>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</si>
  <si>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</si>
  <si>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</si>
  <si>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</si>
  <si>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</si>
  <si>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</si>
  <si>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</si>
  <si>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</si>
  <si>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</si>
  <si>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</si>
  <si>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</si>
  <si>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</si>
  <si>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</si>
  <si>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</si>
  <si>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</si>
  <si>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</si>
  <si>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</si>
  <si>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</si>
  <si>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</si>
  <si>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</si>
  <si>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</si>
  <si>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</si>
  <si>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</si>
  <si>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</si>
  <si>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</si>
  <si>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</si>
  <si>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</si>
  <si>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</si>
  <si>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</si>
  <si>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</si>
  <si>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</si>
  <si>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</si>
  <si>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</si>
  <si>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</si>
  <si>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</si>
  <si>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</si>
  <si>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</si>
  <si>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</si>
  <si>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</si>
  <si>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</si>
  <si>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</si>
  <si>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</si>
  <si>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</si>
  <si>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</si>
  <si>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</si>
  <si>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</si>
  <si>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</si>
  <si>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</si>
  <si>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</si>
  <si>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</si>
  <si>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</si>
  <si>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</si>
  <si>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</si>
  <si>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</si>
  <si>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</si>
  <si>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</si>
  <si>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</si>
  <si>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</si>
  <si>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</si>
  <si>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</si>
  <si>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</si>
  <si>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</si>
  <si>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</si>
  <si>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</si>
  <si>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</si>
  <si>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</si>
  <si>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</si>
  <si>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</si>
  <si>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</si>
  <si>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</si>
  <si>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</si>
  <si>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</si>
  <si>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</si>
  <si>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</si>
  <si>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</si>
  <si>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</si>
  <si>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</si>
  <si>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</si>
  <si>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</si>
  <si>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</si>
  <si>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</si>
  <si>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</si>
  <si>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</si>
  <si>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</si>
  <si>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</si>
  <si>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</si>
  <si>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</si>
  <si>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</si>
  <si>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</si>
  <si>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</si>
  <si>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</si>
  <si>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</si>
  <si>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</si>
  <si>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</si>
  <si>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</si>
  <si>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</si>
  <si>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</si>
  <si>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</si>
  <si>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</si>
  <si>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</si>
  <si>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</si>
  <si>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</si>
  <si>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</si>
  <si>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</si>
  <si>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</si>
  <si>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</si>
  <si>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</si>
  <si>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</si>
  <si>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</si>
  <si>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</si>
  <si>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</si>
  <si>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</si>
  <si>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</si>
  <si>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</si>
  <si>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</si>
  <si>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</si>
  <si>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</si>
  <si>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</si>
  <si>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</si>
  <si>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</si>
  <si>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</si>
  <si>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</si>
  <si>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</si>
  <si>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</si>
  <si>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</si>
  <si>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</si>
  <si>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</si>
  <si>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</si>
  <si>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</si>
  <si>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</si>
  <si>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</si>
  <si>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</si>
  <si>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</si>
  <si>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</si>
  <si>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</si>
  <si>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</si>
  <si>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</si>
  <si>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</si>
  <si>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</si>
  <si>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</si>
  <si>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</si>
  <si>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</si>
  <si>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</si>
  <si>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</si>
  <si>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</si>
  <si>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</si>
  <si>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</si>
  <si>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</si>
  <si>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</si>
  <si>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</si>
  <si>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</si>
  <si>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</si>
  <si>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</si>
  <si>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</si>
  <si>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</si>
  <si>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</si>
  <si>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</si>
  <si>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</si>
  <si>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</si>
  <si>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</si>
  <si>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</si>
  <si>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</si>
  <si>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</si>
  <si>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</si>
  <si>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</si>
  <si>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</si>
  <si>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</si>
  <si>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</si>
  <si>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</si>
  <si>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</si>
  <si>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</si>
  <si>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</si>
  <si>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</si>
  <si>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</si>
  <si>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</si>
  <si>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</si>
  <si>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</si>
  <si>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</si>
  <si>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</si>
  <si>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</si>
  <si>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</si>
  <si>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</si>
  <si>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</si>
  <si>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</si>
  <si>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</si>
  <si>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</si>
  <si>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</si>
  <si>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</si>
  <si>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</si>
  <si>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</si>
  <si>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</si>
  <si>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</si>
  <si>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</si>
  <si>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</si>
  <si>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</si>
  <si>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沖縄県久米島町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</si>
  <si>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</si>
  <si>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</si>
  <si>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</si>
  <si>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</si>
  <si>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</si>
  <si>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</si>
  <si>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</si>
  <si>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</si>
  <si>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</si>
  <si>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</si>
  <si>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</si>
  <si>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</si>
  <si>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</si>
  <si>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</si>
  <si>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</si>
  <si>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</si>
  <si>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</si>
  <si>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</si>
  <si>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</si>
  <si>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</si>
  <si>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</si>
  <si>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</si>
  <si>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</si>
  <si>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</si>
  <si>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</si>
  <si>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</si>
  <si>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</si>
  <si>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</si>
  <si>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</si>
  <si>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</si>
  <si>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</si>
  <si>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</si>
  <si>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</si>
  <si>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</si>
  <si>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</si>
  <si>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</si>
  <si>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</si>
  <si>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</si>
  <si>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</si>
  <si>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</si>
  <si>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</si>
  <si>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</si>
  <si>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</si>
  <si>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</si>
  <si>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</si>
  <si>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</si>
  <si>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</si>
  <si>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</si>
  <si>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</si>
  <si>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</si>
  <si>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</si>
  <si>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</si>
  <si>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</si>
  <si>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</si>
  <si>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</si>
  <si>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</si>
  <si>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</si>
  <si>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</si>
  <si>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</si>
  <si>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</si>
  <si>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</si>
  <si>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</si>
  <si>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</si>
  <si>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</si>
  <si>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</si>
  <si>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</si>
  <si>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</si>
  <si>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</si>
  <si>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</si>
  <si>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</si>
  <si>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</si>
  <si>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</si>
  <si>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</si>
  <si>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</si>
  <si>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</si>
  <si>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</si>
  <si>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</si>
  <si>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</si>
  <si>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</si>
  <si>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</si>
  <si>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</si>
  <si>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</si>
  <si>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</si>
  <si>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</si>
  <si>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</si>
  <si>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</si>
  <si>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</si>
  <si>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</si>
  <si>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</si>
  <si>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</si>
  <si>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</si>
  <si>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</si>
  <si>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</si>
  <si>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</si>
  <si>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</si>
  <si>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</si>
  <si>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</si>
  <si>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</si>
  <si>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</si>
  <si>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</si>
  <si>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</si>
  <si>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</si>
  <si>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</si>
  <si>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</si>
  <si>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</si>
  <si>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</si>
  <si>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</si>
  <si>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</si>
  <si>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</si>
  <si>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</si>
  <si>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</si>
  <si>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</si>
  <si>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</si>
  <si>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</si>
  <si>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</si>
  <si>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</si>
  <si>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</si>
  <si>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</si>
  <si>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</si>
  <si>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</si>
  <si>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</si>
  <si>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</si>
  <si>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</si>
  <si>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</si>
  <si>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</si>
  <si>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</si>
  <si>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</si>
  <si>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</si>
  <si>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</si>
  <si>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</si>
  <si>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</si>
  <si>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</si>
  <si>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</si>
  <si>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</si>
  <si>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</si>
  <si>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</si>
  <si>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</si>
  <si>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</si>
  <si>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</si>
  <si>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</si>
  <si>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</si>
  <si>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</si>
  <si>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</si>
  <si>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</si>
  <si>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</si>
  <si>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</si>
  <si>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</si>
  <si>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沖縄県久米島町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</si>
  <si>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</si>
  <si>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</si>
  <si>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</si>
  <si>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</si>
  <si>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</si>
  <si>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</si>
  <si>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</si>
  <si>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</si>
  <si>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</si>
  <si>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</si>
  <si>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</si>
  <si>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</si>
  <si>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</si>
  <si>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</si>
  <si>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</si>
  <si>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</si>
  <si>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</si>
  <si>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</si>
  <si>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</si>
  <si>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</si>
  <si>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</si>
  <si>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</si>
  <si>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</si>
  <si>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</si>
  <si>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</si>
  <si>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</si>
  <si>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</si>
  <si>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</si>
  <si>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</si>
  <si>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</si>
  <si>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</si>
  <si>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</si>
  <si>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</si>
  <si>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</si>
  <si>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</si>
  <si>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</si>
  <si>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</si>
  <si>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</si>
  <si>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</si>
  <si>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</si>
  <si>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</si>
  <si>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</si>
  <si>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</si>
  <si>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</si>
  <si>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</si>
  <si>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</si>
  <si>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</si>
  <si>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</si>
  <si>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</si>
  <si>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</si>
  <si>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</si>
  <si>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</si>
  <si>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</si>
  <si>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</si>
  <si>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</si>
  <si>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</si>
  <si>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</si>
  <si>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</si>
  <si>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</si>
  <si>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</si>
  <si>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</si>
  <si>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</si>
  <si>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</si>
  <si>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</si>
  <si>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</si>
  <si>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</si>
  <si>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</si>
  <si>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</si>
  <si>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</si>
  <si>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</si>
  <si>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</si>
  <si>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</si>
  <si>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</si>
  <si>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</si>
  <si>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</si>
  <si>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</si>
  <si>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</si>
  <si>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</si>
  <si>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</si>
  <si>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</si>
  <si>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</si>
  <si>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</si>
  <si>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</si>
  <si>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</si>
  <si>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</si>
  <si>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</si>
  <si>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</si>
  <si>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</si>
  <si>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</si>
  <si>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</si>
  <si>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</si>
  <si>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</si>
  <si>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</si>
  <si>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</si>
  <si>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</si>
  <si>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</si>
  <si>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</si>
  <si>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</si>
  <si>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</si>
  <si>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</si>
  <si>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</si>
  <si>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</si>
  <si>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</si>
  <si>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</si>
  <si>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</si>
  <si>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</si>
  <si>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</si>
  <si>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</si>
  <si>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</si>
  <si>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</si>
  <si>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</si>
  <si>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</si>
  <si>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</si>
  <si>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</si>
  <si>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</si>
  <si>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</si>
  <si>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</si>
  <si>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</si>
  <si>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</si>
  <si>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</si>
  <si>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</si>
  <si>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</si>
  <si>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</si>
  <si>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</si>
  <si>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</si>
  <si>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</si>
  <si>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</si>
  <si>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</si>
  <si>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</si>
  <si>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</si>
  <si>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</si>
  <si>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</si>
  <si>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</si>
  <si>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</si>
  <si>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</si>
  <si>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</si>
  <si>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</si>
  <si>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</si>
  <si>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</si>
  <si>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</si>
  <si>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</si>
  <si>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</si>
  <si>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</si>
  <si>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</si>
  <si>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</si>
  <si>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</si>
  <si>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</si>
  <si>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</si>
  <si>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</si>
  <si>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</si>
  <si>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</si>
  <si>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</si>
  <si>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</si>
  <si>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</si>
  <si>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</si>
  <si>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</si>
  <si>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</si>
  <si>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</si>
  <si>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</si>
  <si>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</si>
  <si>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</si>
  <si>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</si>
  <si>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</si>
  <si>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</si>
  <si>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</si>
  <si>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</si>
  <si>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</si>
  <si>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</si>
  <si>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</si>
  <si>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</si>
  <si>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</si>
  <si>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</si>
  <si>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</si>
  <si>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</si>
  <si>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</si>
  <si>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</si>
  <si>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</si>
  <si>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</si>
  <si>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</si>
  <si>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</si>
  <si>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</si>
  <si>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</si>
  <si>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</si>
  <si>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</si>
  <si>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</si>
  <si>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</si>
  <si>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</si>
  <si>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国民健康保険特別会計</t>
  </si>
  <si>
    <t>下水道事業特別会計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</si>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</sst>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F6D1FB6-CB46-4D3B-9961-1D1863BD387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852D-41CD-8924-B98B7926D3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229646</c:v>
                </c:pt>
                <c:pt idx="1">
                  <c:v>235678</c:v>
                </c:pt>
                <c:pt idx="2">
                  <c:v>215901</c:v>
                </c:pt>
                <c:pt idx="3">
                  <c:v>171743</c:v>
                </c:pt>
                <c:pt idx="4">
                  <c:v>219916</c:v>
                </c:pt>
              </c:numCache>
            </c:numRef>
          </c:val>
          <c:smooth val="0"/>
          <c:extLst>
            <c:ext xmlns:c16="http://schemas.microsoft.com/office/drawing/2014/chart" uri="{C3380CC4-5D6E-409C-BE32-E72D297353CC}">
              <c16:uniqueId val="{00000001-852D-41CD-8924-B98B7926D3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7.72</c:v>
                </c:pt>
                <c:pt idx="1">
                  <c:v>4.2300000000000004</c:v>
                </c:pt>
                <c:pt idx="2">
                  <c:v>7.32</c:v>
                </c:pt>
                <c:pt idx="3">
                  <c:v>8.2100000000000009</c:v>
                </c:pt>
                <c:pt idx="4">
                  <c:v>3.52</c:v>
                </c:pt>
              </c:numCache>
            </c:numRef>
          </c:val>
          <c:extLst>
            <c:ext xmlns:c16="http://schemas.microsoft.com/office/drawing/2014/chart" uri="{C3380CC4-5D6E-409C-BE32-E72D297353CC}">
              <c16:uniqueId val="{00000000-DCD2-481D-B6FC-2EA11DD247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28.18</c:v>
                </c:pt>
                <c:pt idx="1">
                  <c:v>34.4</c:v>
                </c:pt>
                <c:pt idx="2">
                  <c:v>36.11</c:v>
                </c:pt>
                <c:pt idx="3">
                  <c:v>41.28</c:v>
                </c:pt>
                <c:pt idx="4">
                  <c:v>47.59</c:v>
                </c:pt>
              </c:numCache>
            </c:numRef>
          </c:val>
          <c:extLst>
            <c:ext xmlns:c16="http://schemas.microsoft.com/office/drawing/2014/chart" uri="{C3380CC4-5D6E-409C-BE32-E72D297353CC}">
              <c16:uniqueId val="{00000001-DCD2-481D-B6FC-2EA11DD247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8.07</c:v>
                </c:pt>
                <c:pt idx="1">
                  <c:v>0.8</c:v>
                </c:pt>
                <c:pt idx="2">
                  <c:v>5.3</c:v>
                </c:pt>
                <c:pt idx="3">
                  <c:v>5.38</c:v>
                </c:pt>
                <c:pt idx="4">
                  <c:v>7.0000000000000007E-2</c:v>
                </c:pt>
              </c:numCache>
            </c:numRef>
          </c:val>
          <c:smooth val="0"/>
          <c:extLst>
            <c:ext xmlns:c16="http://schemas.microsoft.com/office/drawing/2014/chart" uri="{C3380CC4-5D6E-409C-BE32-E72D297353CC}">
              <c16:uniqueId val="{00000002-DCD2-481D-B6FC-2EA11DD247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41-42C5-B84A-D3B593AE1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41-42C5-B84A-D3B593AE1B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41-42C5-B84A-D3B593AE1B2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41-42C5-B84A-D3B593AE1B2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441-42C5-B84A-D3B593AE1B2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0.04</c:v>
                </c:pt>
                <c:pt idx="4">
                  <c:v>#N/A</c:v>
                </c:pt>
                <c:pt idx="5">
                  <c:v>0.05</c:v>
                </c:pt>
                <c:pt idx="6">
                  <c:v>#N/A</c:v>
                </c:pt>
                <c:pt idx="7">
                  <c:v>0.04</c:v>
                </c:pt>
                <c:pt idx="8">
                  <c:v>#N/A</c:v>
                </c:pt>
                <c:pt idx="9">
                  <c:v>0.03</c:v>
                </c:pt>
              </c:numCache>
            </c:numRef>
          </c:val>
          <c:extLst>
            <c:ext xmlns:c16="http://schemas.microsoft.com/office/drawing/2014/chart" uri="{C3380CC4-5D6E-409C-BE32-E72D297353CC}">
              <c16:uniqueId val="{00000005-E441-42C5-B84A-D3B593AE1B2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0.19</c:v>
                </c:pt>
                <c:pt idx="2">
                  <c:v>#N/A</c:v>
                </c:pt>
                <c:pt idx="3">
                  <c:v>0.18</c:v>
                </c:pt>
                <c:pt idx="4">
                  <c:v>#N/A</c:v>
                </c:pt>
                <c:pt idx="5">
                  <c:v>0.64</c:v>
                </c:pt>
                <c:pt idx="6">
                  <c:v>#N/A</c:v>
                </c:pt>
                <c:pt idx="7">
                  <c:v>0.08</c:v>
                </c:pt>
                <c:pt idx="8">
                  <c:v>#N/A</c:v>
                </c:pt>
                <c:pt idx="9">
                  <c:v>0.48</c:v>
                </c:pt>
              </c:numCache>
            </c:numRef>
          </c:val>
          <c:extLst>
            <c:ext xmlns:c16="http://schemas.microsoft.com/office/drawing/2014/chart" uri="{C3380CC4-5D6E-409C-BE32-E72D297353CC}">
              <c16:uniqueId val="{00000006-E441-42C5-B84A-D3B593AE1B2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0.64</c:v>
                </c:pt>
                <c:pt idx="2">
                  <c:v>#N/A</c:v>
                </c:pt>
                <c:pt idx="3">
                  <c:v>1.1599999999999999</c:v>
                </c:pt>
                <c:pt idx="4">
                  <c:v>#N/A</c:v>
                </c:pt>
                <c:pt idx="5">
                  <c:v>0.98</c:v>
                </c:pt>
                <c:pt idx="6">
                  <c:v>#N/A</c:v>
                </c:pt>
                <c:pt idx="7">
                  <c:v>0.45</c:v>
                </c:pt>
                <c:pt idx="8">
                  <c:v>#N/A</c:v>
                </c:pt>
                <c:pt idx="9">
                  <c:v>1.1100000000000001</c:v>
                </c:pt>
              </c:numCache>
            </c:numRef>
          </c:val>
          <c:extLst>
            <c:ext xmlns:c16="http://schemas.microsoft.com/office/drawing/2014/chart" uri="{C3380CC4-5D6E-409C-BE32-E72D297353CC}">
              <c16:uniqueId val="{00000007-E441-42C5-B84A-D3B593AE1B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7.72</c:v>
                </c:pt>
                <c:pt idx="2">
                  <c:v>#N/A</c:v>
                </c:pt>
                <c:pt idx="3">
                  <c:v>4.22</c:v>
                </c:pt>
                <c:pt idx="4">
                  <c:v>#N/A</c:v>
                </c:pt>
                <c:pt idx="5">
                  <c:v>7.32</c:v>
                </c:pt>
                <c:pt idx="6">
                  <c:v>#N/A</c:v>
                </c:pt>
                <c:pt idx="7">
                  <c:v>8.1999999999999993</c:v>
                </c:pt>
                <c:pt idx="8">
                  <c:v>#N/A</c:v>
                </c:pt>
                <c:pt idx="9">
                  <c:v>3.51</c:v>
                </c:pt>
              </c:numCache>
            </c:numRef>
          </c:val>
          <c:extLst>
            <c:ext xmlns:c16="http://schemas.microsoft.com/office/drawing/2014/chart" uri="{C3380CC4-5D6E-409C-BE32-E72D297353CC}">
              <c16:uniqueId val="{00000008-E441-42C5-B84A-D3B593AE1B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6.63</c:v>
                </c:pt>
                <c:pt idx="2">
                  <c:v>#N/A</c:v>
                </c:pt>
                <c:pt idx="3">
                  <c:v>5.9</c:v>
                </c:pt>
                <c:pt idx="4">
                  <c:v>#N/A</c:v>
                </c:pt>
                <c:pt idx="5">
                  <c:v>5.55</c:v>
                </c:pt>
                <c:pt idx="6">
                  <c:v>#N/A</c:v>
                </c:pt>
                <c:pt idx="7">
                  <c:v>7.38</c:v>
                </c:pt>
                <c:pt idx="8">
                  <c:v>#N/A</c:v>
                </c:pt>
                <c:pt idx="9">
                  <c:v>8.2100000000000009</c:v>
                </c:pt>
              </c:numCache>
            </c:numRef>
          </c:val>
          <c:extLst>
            <c:ext xmlns:c16="http://schemas.microsoft.com/office/drawing/2014/chart" uri="{C3380CC4-5D6E-409C-BE32-E72D297353CC}">
              <c16:uniqueId val="{00000009-E441-42C5-B84A-D3B593AE1B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840</c:v>
                </c:pt>
                <c:pt idx="5">
                  <c:v>788</c:v>
                </c:pt>
                <c:pt idx="8">
                  <c:v>775</c:v>
                </c:pt>
                <c:pt idx="11">
                  <c:v>774</c:v>
                </c:pt>
                <c:pt idx="14">
                  <c:v>733</c:v>
                </c:pt>
              </c:numCache>
            </c:numRef>
          </c:val>
          <c:extLst>
            <c:ext xmlns:c16="http://schemas.microsoft.com/office/drawing/2014/chart" uri="{C3380CC4-5D6E-409C-BE32-E72D297353CC}">
              <c16:uniqueId val="{00000000-0E9D-4A10-B1AE-1A1641A21C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E9D-4A10-B1AE-1A1641A21C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9D-4A10-B1AE-1A1641A21C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9</c:v>
                </c:pt>
                <c:pt idx="6">
                  <c:v>9</c:v>
                </c:pt>
                <c:pt idx="9">
                  <c:v>9</c:v>
                </c:pt>
                <c:pt idx="12">
                  <c:v>0</c:v>
                </c:pt>
              </c:numCache>
            </c:numRef>
          </c:val>
          <c:extLst>
            <c:ext xmlns:c16="http://schemas.microsoft.com/office/drawing/2014/chart" uri="{C3380CC4-5D6E-409C-BE32-E72D297353CC}">
              <c16:uniqueId val="{00000003-0E9D-4A10-B1AE-1A1641A21C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c:v>
                </c:pt>
                <c:pt idx="3">
                  <c:v>121</c:v>
                </c:pt>
                <c:pt idx="6">
                  <c:v>122</c:v>
                </c:pt>
                <c:pt idx="9">
                  <c:v>123</c:v>
                </c:pt>
                <c:pt idx="12">
                  <c:v>112</c:v>
                </c:pt>
              </c:numCache>
            </c:numRef>
          </c:val>
          <c:extLst>
            <c:ext xmlns:c16="http://schemas.microsoft.com/office/drawing/2014/chart" uri="{C3380CC4-5D6E-409C-BE32-E72D297353CC}">
              <c16:uniqueId val="{00000004-0E9D-4A10-B1AE-1A1641A21C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9D-4A10-B1AE-1A1641A21C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9D-4A10-B1AE-1A1641A21C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1053</c:v>
                </c:pt>
                <c:pt idx="3">
                  <c:v>926</c:v>
                </c:pt>
                <c:pt idx="6">
                  <c:v>907</c:v>
                </c:pt>
                <c:pt idx="9">
                  <c:v>901</c:v>
                </c:pt>
                <c:pt idx="12">
                  <c:v>823</c:v>
                </c:pt>
              </c:numCache>
            </c:numRef>
          </c:val>
          <c:extLst>
            <c:ext xmlns:c16="http://schemas.microsoft.com/office/drawing/2014/chart" uri="{C3380CC4-5D6E-409C-BE32-E72D297353CC}">
              <c16:uniqueId val="{00000007-0E9D-4A10-B1AE-1A1641A21C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306</c:v>
                </c:pt>
                <c:pt idx="2">
                  <c:v>#N/A</c:v>
                </c:pt>
                <c:pt idx="3">
                  <c:v>#N/A</c:v>
                </c:pt>
                <c:pt idx="4">
                  <c:v>268</c:v>
                </c:pt>
                <c:pt idx="5">
                  <c:v>#N/A</c:v>
                </c:pt>
                <c:pt idx="6">
                  <c:v>#N/A</c:v>
                </c:pt>
                <c:pt idx="7">
                  <c:v>263</c:v>
                </c:pt>
                <c:pt idx="8">
                  <c:v>#N/A</c:v>
                </c:pt>
                <c:pt idx="9">
                  <c:v>#N/A</c:v>
                </c:pt>
                <c:pt idx="10">
                  <c:v>259</c:v>
                </c:pt>
                <c:pt idx="11">
                  <c:v>#N/A</c:v>
                </c:pt>
                <c:pt idx="12">
                  <c:v>#N/A</c:v>
                </c:pt>
                <c:pt idx="13">
                  <c:v>202</c:v>
                </c:pt>
                <c:pt idx="14">
                  <c:v>#N/A</c:v>
                </c:pt>
              </c:numCache>
            </c:numRef>
          </c:val>
          <c:smooth val="0"/>
          <c:extLst>
            <c:ext xmlns:c16="http://schemas.microsoft.com/office/drawing/2014/chart" uri="{C3380CC4-5D6E-409C-BE32-E72D297353CC}">
              <c16:uniqueId val="{00000008-0E9D-4A10-B1AE-1A1641A21C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5982</c:v>
                </c:pt>
                <c:pt idx="5">
                  <c:v>5896</c:v>
                </c:pt>
                <c:pt idx="8">
                  <c:v>5737</c:v>
                </c:pt>
                <c:pt idx="11">
                  <c:v>5637</c:v>
                </c:pt>
                <c:pt idx="14">
                  <c:v>5509</c:v>
                </c:pt>
              </c:numCache>
            </c:numRef>
          </c:val>
          <c:extLst>
            <c:ext xmlns:c16="http://schemas.microsoft.com/office/drawing/2014/chart" uri="{C3380CC4-5D6E-409C-BE32-E72D297353CC}">
              <c16:uniqueId val="{00000000-CCE9-4B13-85C1-05CAA4A49E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CE9-4B13-85C1-05CAA4A49E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1788</c:v>
                </c:pt>
                <c:pt idx="5">
                  <c:v>2027</c:v>
                </c:pt>
                <c:pt idx="8">
                  <c:v>2371</c:v>
                </c:pt>
                <c:pt idx="11">
                  <c:v>2546</c:v>
                </c:pt>
                <c:pt idx="14">
                  <c:v>2776</c:v>
                </c:pt>
              </c:numCache>
            </c:numRef>
          </c:val>
          <c:extLst>
            <c:ext xmlns:c16="http://schemas.microsoft.com/office/drawing/2014/chart" uri="{C3380CC4-5D6E-409C-BE32-E72D297353CC}">
              <c16:uniqueId val="{00000002-CCE9-4B13-85C1-05CAA4A49E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E9-4B13-85C1-05CAA4A49E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E9-4B13-85C1-05CAA4A49E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91</c:v>
                </c:pt>
                <c:pt idx="3">
                  <c:v>87</c:v>
                </c:pt>
                <c:pt idx="6">
                  <c:v>84</c:v>
                </c:pt>
                <c:pt idx="9">
                  <c:v>81</c:v>
                </c:pt>
                <c:pt idx="12">
                  <c:v>78</c:v>
                </c:pt>
              </c:numCache>
            </c:numRef>
          </c:val>
          <c:extLst>
            <c:ext xmlns:c16="http://schemas.microsoft.com/office/drawing/2014/chart" uri="{C3380CC4-5D6E-409C-BE32-E72D297353CC}">
              <c16:uniqueId val="{00000005-CCE9-4B13-85C1-05CAA4A49E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1503</c:v>
                </c:pt>
                <c:pt idx="3">
                  <c:v>1205</c:v>
                </c:pt>
                <c:pt idx="6">
                  <c:v>1220</c:v>
                </c:pt>
                <c:pt idx="9">
                  <c:v>1033</c:v>
                </c:pt>
                <c:pt idx="12">
                  <c:v>854</c:v>
                </c:pt>
              </c:numCache>
            </c:numRef>
          </c:val>
          <c:extLst>
            <c:ext xmlns:c16="http://schemas.microsoft.com/office/drawing/2014/chart" uri="{C3380CC4-5D6E-409C-BE32-E72D297353CC}">
              <c16:uniqueId val="{00000006-CCE9-4B13-85C1-05CAA4A49E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123</c:v>
                </c:pt>
                <c:pt idx="3">
                  <c:v>115</c:v>
                </c:pt>
                <c:pt idx="6">
                  <c:v>108</c:v>
                </c:pt>
                <c:pt idx="9">
                  <c:v>105</c:v>
                </c:pt>
                <c:pt idx="12">
                  <c:v>97</c:v>
                </c:pt>
              </c:numCache>
            </c:numRef>
          </c:val>
          <c:extLst>
            <c:ext xmlns:c16="http://schemas.microsoft.com/office/drawing/2014/chart" uri="{C3380CC4-5D6E-409C-BE32-E72D297353CC}">
              <c16:uniqueId val="{00000007-CCE9-4B13-85C1-05CAA4A49E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1295</c:v>
                </c:pt>
                <c:pt idx="3">
                  <c:v>1270</c:v>
                </c:pt>
                <c:pt idx="6">
                  <c:v>1175</c:v>
                </c:pt>
                <c:pt idx="9">
                  <c:v>1173</c:v>
                </c:pt>
                <c:pt idx="12">
                  <c:v>1073</c:v>
                </c:pt>
              </c:numCache>
            </c:numRef>
          </c:val>
          <c:extLst>
            <c:ext xmlns:c16="http://schemas.microsoft.com/office/drawing/2014/chart" uri="{C3380CC4-5D6E-409C-BE32-E72D297353CC}">
              <c16:uniqueId val="{00000008-CCE9-4B13-85C1-05CAA4A49E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E9-4B13-85C1-05CAA4A49E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7093</c:v>
                </c:pt>
                <c:pt idx="3">
                  <c:v>6903</c:v>
                </c:pt>
                <c:pt idx="6">
                  <c:v>6886</c:v>
                </c:pt>
                <c:pt idx="9">
                  <c:v>6702</c:v>
                </c:pt>
                <c:pt idx="12">
                  <c:v>6561</c:v>
                </c:pt>
              </c:numCache>
            </c:numRef>
          </c:val>
          <c:extLst>
            <c:ext xmlns:c16="http://schemas.microsoft.com/office/drawing/2014/chart" uri="{C3380CC4-5D6E-409C-BE32-E72D297353CC}">
              <c16:uniqueId val="{0000000A-CCE9-4B13-85C1-05CAA4A49E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2335</c:v>
                </c:pt>
                <c:pt idx="2">
                  <c:v>#N/A</c:v>
                </c:pt>
                <c:pt idx="3">
                  <c:v>#N/A</c:v>
                </c:pt>
                <c:pt idx="4">
                  <c:v>1658</c:v>
                </c:pt>
                <c:pt idx="5">
                  <c:v>#N/A</c:v>
                </c:pt>
                <c:pt idx="6">
                  <c:v>#N/A</c:v>
                </c:pt>
                <c:pt idx="7">
                  <c:v>1365</c:v>
                </c:pt>
                <c:pt idx="8">
                  <c:v>#N/A</c:v>
                </c:pt>
                <c:pt idx="9">
                  <c:v>#N/A</c:v>
                </c:pt>
                <c:pt idx="10">
                  <c:v>909</c:v>
                </c:pt>
                <c:pt idx="11">
                  <c:v>#N/A</c:v>
                </c:pt>
                <c:pt idx="12">
                  <c:v>#N/A</c:v>
                </c:pt>
                <c:pt idx="13">
                  <c:v>378</c:v>
                </c:pt>
                <c:pt idx="14">
                  <c:v>#N/A</c:v>
                </c:pt>
              </c:numCache>
            </c:numRef>
          </c:val>
          <c:smooth val="0"/>
          <c:extLst>
            <c:ext xmlns:c16="http://schemas.microsoft.com/office/drawing/2014/chart" uri="{C3380CC4-5D6E-409C-BE32-E72D297353CC}">
              <c16:uniqueId val="{0000000B-CCE9-4B13-85C1-05CAA4A49E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1488</c:v>
                </c:pt>
                <c:pt idx="1">
                  <c:v>1675</c:v>
                </c:pt>
                <c:pt idx="2">
                  <c:v>1872</c:v>
                </c:pt>
              </c:numCache>
            </c:numRef>
          </c:val>
          <c:extLst>
            <c:ext xmlns:c16="http://schemas.microsoft.com/office/drawing/2014/chart" uri="{C3380CC4-5D6E-409C-BE32-E72D297353CC}">
              <c16:uniqueId val="{00000000-82A0-4E98-9427-43FCD4AEBB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c:v>
                </c:pt>
                <c:pt idx="1">
                  <c:v>59</c:v>
                </c:pt>
                <c:pt idx="2">
                  <c:v>60</c:v>
                </c:pt>
              </c:numCache>
            </c:numRef>
          </c:val>
          <c:extLst>
            <c:ext xmlns:c16="http://schemas.microsoft.com/office/drawing/2014/chart" uri="{C3380CC4-5D6E-409C-BE32-E72D297353CC}">
              <c16:uniqueId val="{00000001-82A0-4E98-9427-43FCD4AEBB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2240</c:v>
                </c:pt>
                <c:pt idx="1">
                  <c:v>2236</c:v>
                </c:pt>
                <c:pt idx="2">
                  <c:v>2070</c:v>
                </c:pt>
              </c:numCache>
            </c:numRef>
          </c:val>
          <c:extLst>
            <c:ext xmlns:c16="http://schemas.microsoft.com/office/drawing/2014/chart" uri="{C3380CC4-5D6E-409C-BE32-E72D297353CC}">
              <c16:uniqueId val="{00000002-82A0-4E98-9427-43FCD4AEBB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{5D3A8DB3-3D61-428D-A75F-5425683DB645}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3B2-4331-A641-D1B2EEC07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{FADB0F70-741C-4DF5-83D3-098F06E371FF}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B2-4331-A641-D1B2EEC07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{4B79E01A-748B-40CB-8AD3-D2CDA99598F0}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B2-4331-A641-D1B2EEC07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{8DB9F892-4373-4154-B976-75B60BFDFFDB}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B2-4331-A641-D1B2EEC07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{086DFAAD-FF63-49C0-AB5B-7B487A67D268}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B2-4331-A641-D1B2EEC07D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{60B7583A-283F-4056-AED3-A528F1F11120}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3B2-4331-A641-D1B2EEC07D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{4DCDE2BC-734B-4E5F-A0F9-03B83271D57E}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3B2-4331-A641-D1B2EEC07D4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{00F6A795-8AFB-4E8D-9EAE-97114DB10F98}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3B2-4331-A641-D1B2EEC07D4B}"/>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{15CB2FB4-6A96-4EE3-84DD-E0D96200105A}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3B2-4331-A641-D1B2EEC07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52.9</c:v>
                </c:pt>
                <c:pt idx="32">
                  <c:v>54.2</c:v>
                </c:pt>
              </c:numCache>
            </c:numRef>
          </c:xVal>
          <c:yVal>
            <c:numRef>
              <c:f>公会計指標分析・財政指標組合せ分析表!$BP$51:$DC$51</c:f>
              <c:numCache>
                <c:formatCode>#,##0.0;"▲ "#,##0.0</c:formatCode>
                <c:ptCount val="40"/>
                <c:pt idx="24">
                  <c:v>27.6</c:v>
                </c:pt>
                <c:pt idx="32">
                  <c:v>11.8</c:v>
                </c:pt>
              </c:numCache>
            </c:numRef>
          </c:yVal>
          <c:smooth val="0"/>
          <c:extLst>
            <c:ext xmlns:c16="http://schemas.microsoft.com/office/drawing/2014/chart" uri="{C3380CC4-5D6E-409C-BE32-E72D297353CC}">
              <c16:uniqueId val="{00000009-63B2-4331-A641-D1B2EEC07D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{FEABFE32-1030-43F8-BF1D-8A6E9D473883}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3B2-4331-A641-D1B2EEC07D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{ACD21A93-056F-456B-91F8-F2C7ED155712}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B2-4331-A641-D1B2EEC07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{8105C0D1-F922-43D1-AEE6-5FCB30C58C18}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B2-4331-A641-D1B2EEC07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{97E0E0EF-558E-47A6-9A7C-0AA3EFFF87B8}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B2-4331-A641-D1B2EEC07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{2E0F7C6E-F224-4DFC-A048-F67AE98BD27D}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B2-4331-A641-D1B2EEC07D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{18FB3599-7B9B-40D7-A718-75AD6758E0A9}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3B2-4331-A641-D1B2EEC07D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{D5B75FC4-3F8B-4DDF-94FC-A364254841A2}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3B2-4331-A641-D1B2EEC07D4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{610642F6-D435-4991-A6F2-C6DEB386D34B}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3B2-4331-A641-D1B2EEC07D4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{98D2AE4A-6AF4-4AB1-864B-C0870DB53467}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3B2-4331-A641-D1B2EEC07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58.5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63B2-4331-A641-D1B2EEC07D4B}"/>
            </c:ext>
          </c:extLst>
        </c:ser>
        <c:dLbls>
          <c:showLegendKey val="0"/>
          <c:showVal val="1"/>
          <c:showCatName val="0"/>
          <c:showSerName val="0"/>
          <c:showPercent val="0"/>
          <c:showBubbleSize val="0"/>
        </c:dLbls>
        <c:axId val="46179840"/>
        <c:axId val="46181760"/>
      </c:scatterChart>
      <c:valAx>
        <c:axId val="46179840"/>
        <c:scaling>
          <c:orientation val="minMax"/>
          <c:max val="59"/>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{0CC41FF0-1359-471E-B278-CAC163914CE2}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FE9-4D39-B511-EE90BEABBA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{6E51BC49-C70B-43DE-84F5-19C4FC0B0E62}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E9-4D39-B511-EE90BEABBA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{8938A955-501D-4045-9643-301B8E15A225}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E9-4D39-B511-EE90BEABBA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{4AA9B1F1-72D9-4ABC-9728-475BCACA2E1F}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E9-4D39-B511-EE90BEABBA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{22836263-E64A-4498-9A61-84E9EC0CD25E}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E9-4D39-B511-EE90BEABBAA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{10679CBA-789A-4B8D-B39E-BD7E32449760}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FE9-4D39-B511-EE90BEABBAA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{54A4676D-591D-4DEB-ADF0-FC5BC52B2886}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FE9-4D39-B511-EE90BEABBAA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{4F3B573A-5D61-4A98-BC05-5AF20C9551A0}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FE9-4D39-B511-EE90BEABBAA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{051F1E54-3244-4CD0-BFA2-BFA1850BCD8F}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FE9-4D39-B511-EE90BEABBA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c:v>
                </c:pt>
                <c:pt idx="16">
                  <c:v>8.3000000000000007</c:v>
                </c:pt>
                <c:pt idx="24">
                  <c:v>7.9</c:v>
                </c:pt>
                <c:pt idx="32">
                  <c:v>7.3</c:v>
                </c:pt>
              </c:numCache>
            </c:numRef>
          </c:xVal>
          <c:yVal>
            <c:numRef>
              <c:f>公会計指標分析・財政指標組合せ分析表!$BP$73:$DC$73</c:f>
              <c:numCache>
                <c:formatCode>#,##0.0;"▲ "#,##0.0</c:formatCode>
                <c:ptCount val="40"/>
                <c:pt idx="0">
                  <c:v>67.7</c:v>
                </c:pt>
                <c:pt idx="8">
                  <c:v>50.5</c:v>
                </c:pt>
                <c:pt idx="16">
                  <c:v>40.700000000000003</c:v>
                </c:pt>
                <c:pt idx="24">
                  <c:v>27.6</c:v>
                </c:pt>
                <c:pt idx="32">
                  <c:v>11.8</c:v>
                </c:pt>
              </c:numCache>
            </c:numRef>
          </c:yVal>
          <c:smooth val="0"/>
          <c:extLst>
            <c:ext xmlns:c16="http://schemas.microsoft.com/office/drawing/2014/chart" uri="{C3380CC4-5D6E-409C-BE32-E72D297353CC}">
              <c16:uniqueId val="{00000009-9FE9-4D39-B511-EE90BEABBA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{2F1611D5-70DC-463F-AE24-4469ECB69A20}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FE9-4D39-B511-EE90BEABBA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{D871E863-D5E7-43DD-A38C-2C879BB7AB1D}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E9-4D39-B511-EE90BEABBA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{9C9F30DB-5F10-47B1-857A-6D66BB551B21}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E9-4D39-B511-EE90BEABBA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{DB45C3A0-8153-44C2-8B84-4933BFF43450}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E9-4D39-B511-EE90BEABBA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{98184CEE-DB58-4BA6-B56C-889A28FCD2E6}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E9-4D39-B511-EE90BEABBAA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{B9430149-83E0-4B0C-BD63-2131BED55AA9}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FE9-4D39-B511-EE90BEABBAAC}"/>
                </c:ext>
              </c:extLst>
            </c:dLbl>
            <c:dLbl>
              <c:idx val="16"/>
              <c:layout>
                <c:manualLayout>
                  <c:x val="-3.1697991619110633E-2"/>
                  <c:y val="-4.349592131553585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{82A299C4-D55D-4552-B1B8-2EF410809E0A}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FE9-4D39-B511-EE90BEABBAAC}"/>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{C46DAC8A-F1E3-4C71-80BD-8BB6057C69CC}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FE9-4D39-B511-EE90BEABBAAC}"/>
                </c:ext>
              </c:extLst>
            </c:dLbl>
            <c:dLbl>
              <c:idx val="32"/>
              <c:layout>
                <c:manualLayout>
                  <c:x val="-1.8235628084249993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{324089AE-A8EA-4DD3-8F2E-A00FF934111C}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FE9-4D39-B511-EE90BEABBA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E9-4D39-B511-EE90BEABBAAC}"/>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7,994
7,945
63.65
8,327,965
8,157,301
138,410
3,933,168
6,560,742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163484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66</xdr:row>
      <xdr:rowOff>19812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734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34544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569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133604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569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36339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8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75608</xdr:rowOff>
    </xdr:from>
    <xdr:to>
      <xdr:col>23</xdr:col>
      <xdr:colOff>133350</xdr:colOff>
      <xdr:row>86</xdr:row>
      <xdr:rowOff>34787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64885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168725</xdr:rowOff>
    </xdr:from>
    <xdr:to>
      <xdr:col>19</xdr:col>
      <xdr:colOff>133350</xdr:colOff>
      <xdr:row>85</xdr:row>
      <xdr:rowOff>75608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70525"/>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133950</xdr:rowOff>
    </xdr:from>
    <xdr:to>
      <xdr:col>15</xdr:col>
      <xdr:colOff>82550</xdr:colOff>
      <xdr:row>84</xdr:row>
      <xdr:rowOff>168725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535750"/>
          <a:ext cx="889000" cy="3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103125</xdr:rowOff>
    </xdr:from>
    <xdr:to>
      <xdr:col>11</xdr:col>
      <xdr:colOff>31750</xdr:colOff>
      <xdr:row>84</xdr:row>
      <xdr:rowOff>133950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504925"/>
          <a:ext cx="8890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155437</xdr:rowOff>
    </xdr:from>
    <xdr:to>
      <xdr:col>23</xdr:col>
      <xdr:colOff>184150</xdr:colOff>
      <xdr:row>86</xdr:row>
      <xdr:rowOff>85587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7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127514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70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24808</xdr:rowOff>
    </xdr:from>
    <xdr:to>
      <xdr:col>19</xdr:col>
      <xdr:colOff>184150</xdr:colOff>
      <xdr:row>85</xdr:row>
      <xdr:rowOff>126408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111185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8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117925</xdr:rowOff>
    </xdr:from>
    <xdr:to>
      <xdr:col>15</xdr:col>
      <xdr:colOff>133350</xdr:colOff>
      <xdr:row>85</xdr:row>
      <xdr:rowOff>48075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5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32852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60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83150</xdr:rowOff>
    </xdr:from>
    <xdr:to>
      <xdr:col>11</xdr:col>
      <xdr:colOff>82550</xdr:colOff>
      <xdr:row>85</xdr:row>
      <xdr:rowOff>13300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169527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52325</xdr:rowOff>
    </xdr:from>
    <xdr:to>
      <xdr:col>7</xdr:col>
      <xdr:colOff>31750</xdr:colOff>
      <xdr:row>84</xdr:row>
      <xdr:rowOff>153925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4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138702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54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71966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8087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67850</xdr:rowOff>
    </xdr:from>
    <xdr:to>
      <xdr:col>81</xdr:col>
      <xdr:colOff>44450</xdr:colOff>
      <xdr:row>63</xdr:row>
      <xdr:rowOff>85344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869200"/>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54578</xdr:rowOff>
    </xdr:from>
    <xdr:to>
      <xdr:col>77</xdr:col>
      <xdr:colOff>44450</xdr:colOff>
      <xdr:row>63</xdr:row>
      <xdr:rowOff>67850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855928"/>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44926</xdr:rowOff>
    </xdr:from>
    <xdr:to>
      <xdr:col>72</xdr:col>
      <xdr:colOff>203200</xdr:colOff>
      <xdr:row>63</xdr:row>
      <xdr:rowOff>54578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8462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44926</xdr:rowOff>
    </xdr:from>
    <xdr:to>
      <xdr:col>68</xdr:col>
      <xdr:colOff>152400</xdr:colOff>
      <xdr:row>63</xdr:row>
      <xdr:rowOff>66040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846276"/>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34544</xdr:rowOff>
    </xdr:from>
    <xdr:to>
      <xdr:col>81</xdr:col>
      <xdr:colOff>95250</xdr:colOff>
      <xdr:row>63</xdr:row>
      <xdr:rowOff>136144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6621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17050</xdr:rowOff>
    </xdr:from>
    <xdr:to>
      <xdr:col>77</xdr:col>
      <xdr:colOff>95250</xdr:colOff>
      <xdr:row>63</xdr:row>
      <xdr:rowOff>118650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8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103427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90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3778</xdr:rowOff>
    </xdr:from>
    <xdr:to>
      <xdr:col>73</xdr:col>
      <xdr:colOff>44450</xdr:colOff>
      <xdr:row>63</xdr:row>
      <xdr:rowOff>105378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90155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8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165576</xdr:rowOff>
    </xdr:from>
    <xdr:to>
      <xdr:col>68</xdr:col>
      <xdr:colOff>203200</xdr:colOff>
      <xdr:row>63</xdr:row>
      <xdr:rowOff>95726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79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80503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88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95504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9599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114808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148590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442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20574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7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4335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65278</xdr:rowOff>
    </xdr:from>
    <xdr:to>
      <xdr:col>81</xdr:col>
      <xdr:colOff>44450</xdr:colOff>
      <xdr:row>15</xdr:row>
      <xdr:rowOff>20913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65578"/>
          <a:ext cx="8382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20913</xdr:rowOff>
    </xdr:from>
    <xdr:to>
      <xdr:col>77</xdr:col>
      <xdr:colOff>44450</xdr:colOff>
      <xdr:row>15</xdr:row>
      <xdr:rowOff>126280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92663"/>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126280</xdr:rowOff>
    </xdr:from>
    <xdr:to>
      <xdr:col>72</xdr:col>
      <xdr:colOff>203200</xdr:colOff>
      <xdr:row>16</xdr:row>
      <xdr:rowOff>33655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9803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33655</xdr:rowOff>
    </xdr:from>
    <xdr:to>
      <xdr:col>68</xdr:col>
      <xdr:colOff>152400</xdr:colOff>
      <xdr:row>17</xdr:row>
      <xdr:rowOff>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776855"/>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158005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141563</xdr:rowOff>
    </xdr:from>
    <xdr:to>
      <xdr:col>77</xdr:col>
      <xdr:colOff>95250</xdr:colOff>
      <xdr:row>15</xdr:row>
      <xdr:rowOff>71713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56490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62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75480</xdr:rowOff>
    </xdr:from>
    <xdr:to>
      <xdr:col>73</xdr:col>
      <xdr:colOff>44450</xdr:colOff>
      <xdr:row>16</xdr:row>
      <xdr:rowOff>5630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161857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154305</xdr:rowOff>
    </xdr:from>
    <xdr:to>
      <xdr:col>68</xdr:col>
      <xdr:colOff>203200</xdr:colOff>
      <xdr:row>16</xdr:row>
      <xdr:rowOff>84455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69232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121200</xdr:rowOff>
    </xdr:from>
    <xdr:to>
      <xdr:col>64</xdr:col>
      <xdr:colOff>152400</xdr:colOff>
      <xdr:row>17</xdr:row>
      <xdr:rowOff>51350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36127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5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7,994
7,945
63.65
8,327,965
8,157,301
138,410
3,933,168
6,560,742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131572</xdr:rowOff>
    </xdr:from>
    <xdr:to>
      <xdr:col>24</xdr:col>
      <xdr:colOff>25400</xdr:colOff>
      <xdr:row>41</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895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16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40</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164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136144</xdr:rowOff>
    </xdr:from>
    <xdr:to>
      <xdr:col>11</xdr:col>
      <xdr:colOff>9525</xdr:colOff>
      <xdr:row>40</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941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140208</xdr:rowOff>
    </xdr:from>
    <xdr:to>
      <xdr:col>24</xdr:col>
      <xdr:colOff>76200</xdr:colOff>
      <xdr:row>41</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48785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80772</xdr:rowOff>
    </xdr:from>
    <xdr:to>
      <xdr:col>20</xdr:col>
      <xdr:colOff>38100</xdr:colOff>
      <xdr:row>41</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167149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112776</xdr:rowOff>
    </xdr:from>
    <xdr:to>
      <xdr:col>11</xdr:col>
      <xdr:colOff>60325</xdr:colOff>
      <xdr:row>41</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85344</xdr:rowOff>
    </xdr:from>
    <xdr:to>
      <xdr:col>6</xdr:col>
      <xdr:colOff>171450</xdr:colOff>
      <xdr:row>41</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2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85852</xdr:rowOff>
    </xdr:from>
    <xdr:to>
      <xdr:col>82</xdr:col>
      <xdr:colOff>107950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861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85852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084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14</xdr:row>
      <xdr:rowOff>8128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08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14</xdr:row>
      <xdr:rowOff>8128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380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89916</xdr:rowOff>
    </xdr:from>
    <xdr:to>
      <xdr:col>82</xdr:col>
      <xdr:colOff>158750</xdr:colOff>
      <xdr:row>15</xdr:row>
      <xdr:rowOff>20066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61993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35052</xdr:rowOff>
    </xdr:from>
    <xdr:to>
      <xdr:col>78</xdr:col>
      <xdr:colOff>120650</xdr:colOff>
      <xdr:row>14</xdr:row>
      <xdr:rowOff>136652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121429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2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128778</xdr:rowOff>
    </xdr:from>
    <xdr:to>
      <xdr:col>74</xdr:col>
      <xdr:colOff>31750</xdr:colOff>
      <xdr:row>14</xdr:row>
      <xdr:rowOff>58928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69105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128778</xdr:rowOff>
    </xdr:from>
    <xdr:to>
      <xdr:col>69</xdr:col>
      <xdr:colOff>142875</xdr:colOff>
      <xdr:row>14</xdr:row>
      <xdr:rowOff>58928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69105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147574</xdr:rowOff>
    </xdr:from>
    <xdr:to>
      <xdr:col>82</xdr:col>
      <xdr:colOff>107950</xdr:colOff>
      <xdr:row>57</xdr:row>
      <xdr:rowOff>42418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77324"/>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147574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49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51562</xdr:rowOff>
    </xdr:from>
    <xdr:to>
      <xdr:col>73</xdr:col>
      <xdr:colOff>180975</xdr:colOff>
      <xdr:row>55</xdr:row>
      <xdr:rowOff>120142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813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42418</xdr:rowOff>
    </xdr:from>
    <xdr:to>
      <xdr:col>69</xdr:col>
      <xdr:colOff>92075</xdr:colOff>
      <xdr:row>55</xdr:row>
      <xdr:rowOff>51562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72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135145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96774</xdr:rowOff>
    </xdr:from>
    <xdr:to>
      <xdr:col>78</xdr:col>
      <xdr:colOff>120650</xdr:colOff>
      <xdr:row>56</xdr:row>
      <xdr:rowOff>26924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37101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69342</xdr:rowOff>
    </xdr:from>
    <xdr:to>
      <xdr:col>74</xdr:col>
      <xdr:colOff>31750</xdr:colOff>
      <xdr:row>55</xdr:row>
      <xdr:rowOff>170942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9669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xdr:rowOff>
    </xdr:from>
    <xdr:to>
      <xdr:col>69</xdr:col>
      <xdr:colOff>142875</xdr:colOff>
      <xdr:row>55</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112539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163068</xdr:rowOff>
    </xdr:from>
    <xdr:to>
      <xdr:col>65</xdr:col>
      <xdr:colOff>53975</xdr:colOff>
      <xdr:row>55</xdr:row>
      <xdr:rowOff>93218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103395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35560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855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846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846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137922</xdr:rowOff>
    </xdr:from>
    <xdr:to>
      <xdr:col>74</xdr:col>
      <xdr:colOff>31750</xdr:colOff>
      <xdr:row>34</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78249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51563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5366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51563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74422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6189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763</xdr:rowOff>
    </xdr:from>
    <xdr:to>
      <xdr:col>20</xdr:col>
      <xdr:colOff>38100</xdr:colOff>
      <xdr:row>79</xdr:row>
      <xdr:rowOff>102363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87140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82913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20039"/>
          <a:ext cx="8382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82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95976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8828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95976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8828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32113</xdr:rowOff>
    </xdr:from>
    <xdr:to>
      <xdr:col>82</xdr:col>
      <xdr:colOff>158750</xdr:colOff>
      <xdr:row>77</xdr:row>
      <xdr:rowOff>133713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4190</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45176</xdr:rowOff>
    </xdr:from>
    <xdr:to>
      <xdr:col>69</xdr:col>
      <xdr:colOff>142875</xdr:colOff>
      <xdr:row>75</xdr:row>
      <xdr:rowOff>146776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123813</xdr:rowOff>
    </xdr:from>
    <xdr:to>
      <xdr:col>29</xdr:col>
      <xdr:colOff>127000</xdr:colOff>
      <xdr:row>15</xdr:row>
      <xdr:rowOff>134563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43188"/>
          <a:ext cx="647700" cy="1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134563</xdr:rowOff>
    </xdr:from>
    <xdr:to>
      <xdr:col>26</xdr:col>
      <xdr:colOff>50800</xdr:colOff>
      <xdr:row>15</xdr:row>
      <xdr:rowOff>162904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53938"/>
          <a:ext cx="698500" cy="2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162904</xdr:rowOff>
    </xdr:from>
    <xdr:to>
      <xdr:col>22</xdr:col>
      <xdr:colOff>114300</xdr:colOff>
      <xdr:row>15</xdr:row>
      <xdr:rowOff>169110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82279"/>
          <a:ext cx="698500" cy="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169110</xdr:rowOff>
    </xdr:from>
    <xdr:to>
      <xdr:col>18</xdr:col>
      <xdr:colOff>177800</xdr:colOff>
      <xdr:row>16</xdr:row>
      <xdr:rowOff>50398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88485"/>
          <a:ext cx="698500" cy="5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73013</xdr:rowOff>
    </xdr:from>
    <xdr:to>
      <xdr:col>29</xdr:col>
      <xdr:colOff>177800</xdr:colOff>
      <xdr:row>16</xdr:row>
      <xdr:rowOff>3163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89540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3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83763</xdr:rowOff>
    </xdr:from>
    <xdr:to>
      <xdr:col>26</xdr:col>
      <xdr:colOff>101600</xdr:colOff>
      <xdr:row>16</xdr:row>
      <xdr:rowOff>13913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0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24090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112104</xdr:rowOff>
    </xdr:from>
    <xdr:to>
      <xdr:col>22</xdr:col>
      <xdr:colOff>165100</xdr:colOff>
      <xdr:row>16</xdr:row>
      <xdr:rowOff>42254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52431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0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118310</xdr:rowOff>
    </xdr:from>
    <xdr:to>
      <xdr:col>19</xdr:col>
      <xdr:colOff>38100</xdr:colOff>
      <xdr:row>16</xdr:row>
      <xdr:rowOff>48460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3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58637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171048</xdr:rowOff>
    </xdr:from>
    <xdr:to>
      <xdr:col>15</xdr:col>
      <xdr:colOff>101600</xdr:colOff>
      <xdr:row>16</xdr:row>
      <xdr:rowOff>101198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9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111375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340948</xdr:rowOff>
    </xdr:from>
    <xdr:to>
      <xdr:col>29</xdr:col>
      <xdr:colOff>127000</xdr:colOff>
      <xdr:row>35</xdr:row>
      <xdr:rowOff>71189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08398"/>
          <a:ext cx="647700" cy="73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340948</xdr:rowOff>
    </xdr:from>
    <xdr:to>
      <xdr:col>26</xdr:col>
      <xdr:colOff>50800</xdr:colOff>
      <xdr:row>34</xdr:row>
      <xdr:rowOff>341873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08398"/>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338945</xdr:rowOff>
    </xdr:from>
    <xdr:to>
      <xdr:col>22</xdr:col>
      <xdr:colOff>114300</xdr:colOff>
      <xdr:row>34</xdr:row>
      <xdr:rowOff>341873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06395"/>
          <a:ext cx="698500" cy="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292322</xdr:rowOff>
    </xdr:from>
    <xdr:to>
      <xdr:col>18</xdr:col>
      <xdr:colOff>177800</xdr:colOff>
      <xdr:row>34</xdr:row>
      <xdr:rowOff>338945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59772"/>
          <a:ext cx="698500" cy="46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20389</xdr:rowOff>
    </xdr:from>
    <xdr:to>
      <xdr:col>29</xdr:col>
      <xdr:colOff>177800</xdr:colOff>
      <xdr:row>35</xdr:row>
      <xdr:rowOff>121989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335366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290148</xdr:rowOff>
    </xdr:from>
    <xdr:to>
      <xdr:col>26</xdr:col>
      <xdr:colOff>101600</xdr:colOff>
      <xdr:row>35</xdr:row>
      <xdr:rowOff>48848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5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4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291073</xdr:rowOff>
    </xdr:from>
    <xdr:to>
      <xdr:col>22</xdr:col>
      <xdr:colOff>165100</xdr:colOff>
      <xdr:row>35</xdr:row>
      <xdr:rowOff>49773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5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34550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4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288145</xdr:rowOff>
    </xdr:from>
    <xdr:to>
      <xdr:col>19</xdr:col>
      <xdr:colOff>38100</xdr:colOff>
      <xdr:row>35</xdr:row>
      <xdr:rowOff>46845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4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241522</xdr:rowOff>
    </xdr:from>
    <xdr:to>
      <xdr:col>15</xdr:col>
      <xdr:colOff>101600</xdr:colOff>
      <xdr:row>35</xdr:row>
      <xdr:rowOff>222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327899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7,994
7,945
63.65
8,327,965
8,157,301
138,410
3,933,168
6,560,742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170675</xdr:rowOff>
    </xdr:from>
    <xdr:to>
      <xdr:col>24</xdr:col>
      <xdr:colOff>63500</xdr:colOff>
      <xdr:row>32</xdr:row>
      <xdr:rowOff>37729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85625"/>
          <a:ext cx="8382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37729</xdr:rowOff>
    </xdr:from>
    <xdr:to>
      <xdr:col>19</xdr:col>
      <xdr:colOff>177800</xdr:colOff>
      <xdr:row>32</xdr:row>
      <xdr:rowOff>73277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24129"/>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27541</xdr:rowOff>
    </xdr:from>
    <xdr:to>
      <xdr:col>15</xdr:col>
      <xdr:colOff>50800</xdr:colOff>
      <xdr:row>32</xdr:row>
      <xdr:rowOff>73277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13941"/>
          <a:ext cx="889000" cy="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27541</xdr:rowOff>
    </xdr:from>
    <xdr:to>
      <xdr:col>10</xdr:col>
      <xdr:colOff>114300</xdr:colOff>
      <xdr:row>32</xdr:row>
      <xdr:rowOff>48931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13941"/>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119875</xdr:rowOff>
    </xdr:from>
    <xdr:to>
      <xdr:col>24</xdr:col>
      <xdr:colOff>114300</xdr:colOff>
      <xdr:row>32</xdr:row>
      <xdr:rowOff>50025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142752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158379</xdr:rowOff>
    </xdr:from>
    <xdr:to>
      <xdr:col>20</xdr:col>
      <xdr:colOff>38100</xdr:colOff>
      <xdr:row>32</xdr:row>
      <xdr:rowOff>88529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105056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4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22477</xdr:rowOff>
    </xdr:from>
    <xdr:to>
      <xdr:col>15</xdr:col>
      <xdr:colOff>101600</xdr:colOff>
      <xdr:row>32</xdr:row>
      <xdr:rowOff>124077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140604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148191</xdr:rowOff>
    </xdr:from>
    <xdr:to>
      <xdr:col>10</xdr:col>
      <xdr:colOff>165100</xdr:colOff>
      <xdr:row>32</xdr:row>
      <xdr:rowOff>78341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94868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3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169581</xdr:rowOff>
    </xdr:from>
    <xdr:to>
      <xdr:col>6</xdr:col>
      <xdr:colOff>38100</xdr:colOff>
      <xdr:row>32</xdr:row>
      <xdr:rowOff>99731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116258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128457</xdr:rowOff>
    </xdr:from>
    <xdr:to>
      <xdr:col>24</xdr:col>
      <xdr:colOff>63500</xdr:colOff>
      <xdr:row>55</xdr:row>
      <xdr:rowOff>87758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386757"/>
          <a:ext cx="838200" cy="1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87758</xdr:rowOff>
    </xdr:from>
    <xdr:to>
      <xdr:col>19</xdr:col>
      <xdr:colOff>177800</xdr:colOff>
      <xdr:row>55</xdr:row>
      <xdr:rowOff>153184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17508"/>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153184</xdr:rowOff>
    </xdr:from>
    <xdr:to>
      <xdr:col>15</xdr:col>
      <xdr:colOff>50800</xdr:colOff>
      <xdr:row>56</xdr:row>
      <xdr:rowOff>9010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82934"/>
          <a:ext cx="889000" cy="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9010</xdr:rowOff>
    </xdr:from>
    <xdr:to>
      <xdr:col>10</xdr:col>
      <xdr:colOff>114300</xdr:colOff>
      <xdr:row>56</xdr:row>
      <xdr:rowOff>21087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10210"/>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77657</xdr:rowOff>
    </xdr:from>
    <xdr:to>
      <xdr:col>24</xdr:col>
      <xdr:colOff>114300</xdr:colOff>
      <xdr:row>55</xdr:row>
      <xdr:rowOff>7807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100534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18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36958</xdr:rowOff>
    </xdr:from>
    <xdr:to>
      <xdr:col>20</xdr:col>
      <xdr:colOff>38100</xdr:colOff>
      <xdr:row>55</xdr:row>
      <xdr:rowOff>138558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155085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4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102384</xdr:rowOff>
    </xdr:from>
    <xdr:to>
      <xdr:col>15</xdr:col>
      <xdr:colOff>101600</xdr:colOff>
      <xdr:row>56</xdr:row>
      <xdr:rowOff>32534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49061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0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129660</xdr:rowOff>
    </xdr:from>
    <xdr:to>
      <xdr:col>10</xdr:col>
      <xdr:colOff>165100</xdr:colOff>
      <xdr:row>56</xdr:row>
      <xdr:rowOff>59810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76337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141737</xdr:rowOff>
    </xdr:from>
    <xdr:to>
      <xdr:col>6</xdr:col>
      <xdr:colOff>38100</xdr:colOff>
      <xdr:row>56</xdr:row>
      <xdr:rowOff>71887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7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88414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4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127944</xdr:rowOff>
    </xdr:from>
    <xdr:to>
      <xdr:col>24</xdr:col>
      <xdr:colOff>63500</xdr:colOff>
      <xdr:row>77</xdr:row>
      <xdr:rowOff>148289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29594"/>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148289</xdr:rowOff>
    </xdr:from>
    <xdr:to>
      <xdr:col>19</xdr:col>
      <xdr:colOff>177800</xdr:colOff>
      <xdr:row>77</xdr:row>
      <xdr:rowOff>167948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4993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167948</xdr:rowOff>
    </xdr:from>
    <xdr:to>
      <xdr:col>15</xdr:col>
      <xdr:colOff>50800</xdr:colOff>
      <xdr:row>78</xdr:row>
      <xdr:rowOff>9528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6959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9528</xdr:rowOff>
    </xdr:from>
    <xdr:to>
      <xdr:col>10</xdr:col>
      <xdr:colOff>114300</xdr:colOff>
      <xdr:row>78</xdr:row>
      <xdr:rowOff>53680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82628"/>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77144</xdr:rowOff>
    </xdr:from>
    <xdr:to>
      <xdr:col>24</xdr:col>
      <xdr:colOff>114300</xdr:colOff>
      <xdr:row>78</xdr:row>
      <xdr:rowOff>7294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55571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5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97489</xdr:rowOff>
    </xdr:from>
    <xdr:to>
      <xdr:col>20</xdr:col>
      <xdr:colOff>38100</xdr:colOff>
      <xdr:row>78</xdr:row>
      <xdr:rowOff>27639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18766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9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117148</xdr:rowOff>
    </xdr:from>
    <xdr:to>
      <xdr:col>15</xdr:col>
      <xdr:colOff>101600</xdr:colOff>
      <xdr:row>78</xdr:row>
      <xdr:rowOff>47298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38425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1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130178</xdr:rowOff>
    </xdr:from>
    <xdr:to>
      <xdr:col>10</xdr:col>
      <xdr:colOff>165100</xdr:colOff>
      <xdr:row>78</xdr:row>
      <xdr:rowOff>60328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51455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2880</xdr:rowOff>
    </xdr:from>
    <xdr:to>
      <xdr:col>6</xdr:col>
      <xdr:colOff>38100</xdr:colOff>
      <xdr:row>78</xdr:row>
      <xdr:rowOff>104480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95607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130262</xdr:rowOff>
    </xdr:from>
    <xdr:to>
      <xdr:col>24</xdr:col>
      <xdr:colOff>63500</xdr:colOff>
      <xdr:row>95</xdr:row>
      <xdr:rowOff>110652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46562"/>
          <a:ext cx="838200" cy="1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130262</xdr:rowOff>
    </xdr:from>
    <xdr:to>
      <xdr:col>19</xdr:col>
      <xdr:colOff>177800</xdr:colOff>
      <xdr:row>95</xdr:row>
      <xdr:rowOff>90976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46562"/>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58677</xdr:rowOff>
    </xdr:from>
    <xdr:to>
      <xdr:col>15</xdr:col>
      <xdr:colOff>50800</xdr:colOff>
      <xdr:row>95</xdr:row>
      <xdr:rowOff>90976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346427"/>
          <a:ext cx="889000" cy="3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58677</xdr:rowOff>
    </xdr:from>
    <xdr:to>
      <xdr:col>10</xdr:col>
      <xdr:colOff>114300</xdr:colOff>
      <xdr:row>96</xdr:row>
      <xdr:rowOff>44979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46427"/>
          <a:ext cx="889000" cy="15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59852</xdr:rowOff>
    </xdr:from>
    <xdr:to>
      <xdr:col>24</xdr:col>
      <xdr:colOff>114300</xdr:colOff>
      <xdr:row>95</xdr:row>
      <xdr:rowOff>161452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82729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79462</xdr:rowOff>
    </xdr:from>
    <xdr:to>
      <xdr:col>20</xdr:col>
      <xdr:colOff>38100</xdr:colOff>
      <xdr:row>95</xdr:row>
      <xdr:rowOff>9612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26139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40176</xdr:rowOff>
    </xdr:from>
    <xdr:to>
      <xdr:col>15</xdr:col>
      <xdr:colOff>101600</xdr:colOff>
      <xdr:row>95</xdr:row>
      <xdr:rowOff>141776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158303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7877</xdr:rowOff>
    </xdr:from>
    <xdr:to>
      <xdr:col>10</xdr:col>
      <xdr:colOff>165100</xdr:colOff>
      <xdr:row>95</xdr:row>
      <xdr:rowOff>109477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126004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0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165629</xdr:rowOff>
    </xdr:from>
    <xdr:to>
      <xdr:col>6</xdr:col>
      <xdr:colOff>38100</xdr:colOff>
      <xdr:row>96</xdr:row>
      <xdr:rowOff>95779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112306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129028</xdr:rowOff>
    </xdr:from>
    <xdr:to>
      <xdr:col>55</xdr:col>
      <xdr:colOff>0</xdr:colOff>
      <xdr:row>37</xdr:row>
      <xdr:rowOff>160171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72678"/>
          <a:ext cx="838200" cy="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94978</xdr:rowOff>
    </xdr:from>
    <xdr:to>
      <xdr:col>50</xdr:col>
      <xdr:colOff>114300</xdr:colOff>
      <xdr:row>37</xdr:row>
      <xdr:rowOff>160171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438628"/>
          <a:ext cx="889000" cy="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94978</xdr:rowOff>
    </xdr:from>
    <xdr:to>
      <xdr:col>45</xdr:col>
      <xdr:colOff>177800</xdr:colOff>
      <xdr:row>37</xdr:row>
      <xdr:rowOff>96994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38628"/>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96994</xdr:rowOff>
    </xdr:from>
    <xdr:to>
      <xdr:col>41</xdr:col>
      <xdr:colOff>50800</xdr:colOff>
      <xdr:row>38</xdr:row>
      <xdr:rowOff>33207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40644"/>
          <a:ext cx="889000" cy="10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78228</xdr:rowOff>
    </xdr:from>
    <xdr:to>
      <xdr:col>55</xdr:col>
      <xdr:colOff>50800</xdr:colOff>
      <xdr:row>38</xdr:row>
      <xdr:rowOff>8378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164605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3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109371</xdr:rowOff>
    </xdr:from>
    <xdr:to>
      <xdr:col>50</xdr:col>
      <xdr:colOff>165100</xdr:colOff>
      <xdr:row>38</xdr:row>
      <xdr:rowOff>39522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53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30648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44178</xdr:rowOff>
    </xdr:from>
    <xdr:to>
      <xdr:col>46</xdr:col>
      <xdr:colOff>38100</xdr:colOff>
      <xdr:row>37</xdr:row>
      <xdr:rowOff>145778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136905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46194</xdr:rowOff>
    </xdr:from>
    <xdr:to>
      <xdr:col>41</xdr:col>
      <xdr:colOff>101600</xdr:colOff>
      <xdr:row>37</xdr:row>
      <xdr:rowOff>147794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138921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8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153857</xdr:rowOff>
    </xdr:from>
    <xdr:to>
      <xdr:col>36</xdr:col>
      <xdr:colOff>165100</xdr:colOff>
      <xdr:row>38</xdr:row>
      <xdr:rowOff>84007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75134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30935</xdr:rowOff>
    </xdr:from>
    <xdr:to>
      <xdr:col>55</xdr:col>
      <xdr:colOff>0</xdr:colOff>
      <xdr:row>58</xdr:row>
      <xdr:rowOff>83374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75035"/>
          <a:ext cx="838200" cy="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35305</xdr:rowOff>
    </xdr:from>
    <xdr:to>
      <xdr:col>50</xdr:col>
      <xdr:colOff>114300</xdr:colOff>
      <xdr:row>58</xdr:row>
      <xdr:rowOff>83374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79405"/>
          <a:ext cx="889000" cy="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13776</xdr:rowOff>
    </xdr:from>
    <xdr:to>
      <xdr:col>45</xdr:col>
      <xdr:colOff>177800</xdr:colOff>
      <xdr:row>58</xdr:row>
      <xdr:rowOff>35305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57876"/>
          <a:ext cx="889000" cy="2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13776</xdr:rowOff>
    </xdr:from>
    <xdr:to>
      <xdr:col>41</xdr:col>
      <xdr:colOff>50800</xdr:colOff>
      <xdr:row>58</xdr:row>
      <xdr:rowOff>20342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57876"/>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151585</xdr:rowOff>
    </xdr:from>
    <xdr:to>
      <xdr:col>55</xdr:col>
      <xdr:colOff>50800</xdr:colOff>
      <xdr:row>58</xdr:row>
      <xdr:rowOff>81735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3012</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7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32574</xdr:rowOff>
    </xdr:from>
    <xdr:to>
      <xdr:col>50</xdr:col>
      <xdr:colOff>165100</xdr:colOff>
      <xdr:row>58</xdr:row>
      <xdr:rowOff>134174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150701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75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155955</xdr:rowOff>
    </xdr:from>
    <xdr:to>
      <xdr:col>46</xdr:col>
      <xdr:colOff>38100</xdr:colOff>
      <xdr:row>58</xdr:row>
      <xdr:rowOff>86105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102632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7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134426</xdr:rowOff>
    </xdr:from>
    <xdr:to>
      <xdr:col>41</xdr:col>
      <xdr:colOff>101600</xdr:colOff>
      <xdr:row>58</xdr:row>
      <xdr:rowOff>64576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81103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68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140992</xdr:rowOff>
    </xdr:from>
    <xdr:to>
      <xdr:col>36</xdr:col>
      <xdr:colOff>165100</xdr:colOff>
      <xdr:row>58</xdr:row>
      <xdr:rowOff>71142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87669</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68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144205</xdr:rowOff>
    </xdr:from>
    <xdr:to>
      <xdr:col>55</xdr:col>
      <xdr:colOff>0</xdr:colOff>
      <xdr:row>79</xdr:row>
      <xdr:rowOff>5969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17305"/>
          <a:ext cx="838200" cy="3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86241</xdr:rowOff>
    </xdr:from>
    <xdr:to>
      <xdr:col>50</xdr:col>
      <xdr:colOff>114300</xdr:colOff>
      <xdr:row>79</xdr:row>
      <xdr:rowOff>5969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59341"/>
          <a:ext cx="889000" cy="9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86241</xdr:rowOff>
    </xdr:from>
    <xdr:to>
      <xdr:col>45</xdr:col>
      <xdr:colOff>177800</xdr:colOff>
      <xdr:row>78</xdr:row>
      <xdr:rowOff>145514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59341"/>
          <a:ext cx="8890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93405</xdr:rowOff>
    </xdr:from>
    <xdr:to>
      <xdr:col>55</xdr:col>
      <xdr:colOff>50800</xdr:colOff>
      <xdr:row>79</xdr:row>
      <xdr:rowOff>23555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126619</xdr:rowOff>
    </xdr:from>
    <xdr:to>
      <xdr:col>50</xdr:col>
      <xdr:colOff>165100</xdr:colOff>
      <xdr:row>79</xdr:row>
      <xdr:rowOff>56769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47896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35441</xdr:rowOff>
    </xdr:from>
    <xdr:to>
      <xdr:col>46</xdr:col>
      <xdr:colOff>38100</xdr:colOff>
      <xdr:row>78</xdr:row>
      <xdr:rowOff>137041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153568</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50795" y="1318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94714</xdr:rowOff>
    </xdr:from>
    <xdr:to>
      <xdr:col>41</xdr:col>
      <xdr:colOff>101600</xdr:colOff>
      <xdr:row>79</xdr:row>
      <xdr:rowOff>24864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15991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87733</xdr:rowOff>
    </xdr:from>
    <xdr:to>
      <xdr:col>55</xdr:col>
      <xdr:colOff>0</xdr:colOff>
      <xdr:row>96</xdr:row>
      <xdr:rowOff>164607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46933"/>
          <a:ext cx="8382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164607</xdr:rowOff>
    </xdr:from>
    <xdr:to>
      <xdr:col>50</xdr:col>
      <xdr:colOff>114300</xdr:colOff>
      <xdr:row>97</xdr:row>
      <xdr:rowOff>102664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23807"/>
          <a:ext cx="889000" cy="10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35691</xdr:rowOff>
    </xdr:from>
    <xdr:to>
      <xdr:col>45</xdr:col>
      <xdr:colOff>177800</xdr:colOff>
      <xdr:row>97</xdr:row>
      <xdr:rowOff>102664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94891"/>
          <a:ext cx="889000" cy="2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36933</xdr:rowOff>
    </xdr:from>
    <xdr:to>
      <xdr:col>55</xdr:col>
      <xdr:colOff>50800</xdr:colOff>
      <xdr:row>96</xdr:row>
      <xdr:rowOff>138533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59810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4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113807</xdr:rowOff>
    </xdr:from>
    <xdr:to>
      <xdr:col>50</xdr:col>
      <xdr:colOff>165100</xdr:colOff>
      <xdr:row>97</xdr:row>
      <xdr:rowOff>43957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60484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4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51864</xdr:rowOff>
    </xdr:from>
    <xdr:to>
      <xdr:col>46</xdr:col>
      <xdr:colOff>38100</xdr:colOff>
      <xdr:row>97</xdr:row>
      <xdr:rowOff>153464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169991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156341</xdr:rowOff>
    </xdr:from>
    <xdr:to>
      <xdr:col>41</xdr:col>
      <xdr:colOff>101600</xdr:colOff>
      <xdr:row>96</xdr:row>
      <xdr:rowOff>86491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103018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21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124539</xdr:rowOff>
    </xdr:from>
    <xdr:to>
      <xdr:col>85</xdr:col>
      <xdr:colOff>127000</xdr:colOff>
      <xdr:row>38</xdr:row>
      <xdr:rowOff>125709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39639"/>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104745</xdr:rowOff>
    </xdr:from>
    <xdr:to>
      <xdr:col>81</xdr:col>
      <xdr:colOff>50800</xdr:colOff>
      <xdr:row>38</xdr:row>
      <xdr:rowOff>125709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19845"/>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104745</xdr:rowOff>
    </xdr:from>
    <xdr:to>
      <xdr:col>76</xdr:col>
      <xdr:colOff>114300</xdr:colOff>
      <xdr:row>38</xdr:row>
      <xdr:rowOff>136511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19845"/>
          <a:ext cx="889000" cy="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136511</xdr:rowOff>
    </xdr:from>
    <xdr:to>
      <xdr:col>71</xdr:col>
      <xdr:colOff>177800</xdr:colOff>
      <xdr:row>38</xdr:row>
      <xdr:rowOff>137508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1611"/>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73739</xdr:rowOff>
    </xdr:from>
    <xdr:to>
      <xdr:col>85</xdr:col>
      <xdr:colOff>177800</xdr:colOff>
      <xdr:row>39</xdr:row>
      <xdr:rowOff>3889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74909</xdr:rowOff>
    </xdr:from>
    <xdr:to>
      <xdr:col>81</xdr:col>
      <xdr:colOff>101600</xdr:colOff>
      <xdr:row>39</xdr:row>
      <xdr:rowOff>5059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167636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53945</xdr:rowOff>
    </xdr:from>
    <xdr:to>
      <xdr:col>76</xdr:col>
      <xdr:colOff>165100</xdr:colOff>
      <xdr:row>38</xdr:row>
      <xdr:rowOff>155545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4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85711</xdr:rowOff>
    </xdr:from>
    <xdr:to>
      <xdr:col>72</xdr:col>
      <xdr:colOff>38100</xdr:colOff>
      <xdr:row>39</xdr:row>
      <xdr:rowOff>15861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6988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86708</xdr:rowOff>
    </xdr:from>
    <xdr:to>
      <xdr:col>67</xdr:col>
      <xdr:colOff>101600</xdr:colOff>
      <xdr:row>39</xdr:row>
      <xdr:rowOff>16858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145305</xdr:rowOff>
    </xdr:from>
    <xdr:to>
      <xdr:col>85</xdr:col>
      <xdr:colOff>127000</xdr:colOff>
      <xdr:row>76</xdr:row>
      <xdr:rowOff>11743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04055"/>
          <a:ext cx="8382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145305</xdr:rowOff>
    </xdr:from>
    <xdr:to>
      <xdr:col>81</xdr:col>
      <xdr:colOff>50800</xdr:colOff>
      <xdr:row>75</xdr:row>
      <xdr:rowOff>150750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0405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143376</xdr:rowOff>
    </xdr:from>
    <xdr:to>
      <xdr:col>76</xdr:col>
      <xdr:colOff>114300</xdr:colOff>
      <xdr:row>75</xdr:row>
      <xdr:rowOff>150750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00212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26337</xdr:rowOff>
    </xdr:from>
    <xdr:to>
      <xdr:col>71</xdr:col>
      <xdr:colOff>177800</xdr:colOff>
      <xdr:row>75</xdr:row>
      <xdr:rowOff>143376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85087"/>
          <a:ext cx="889000" cy="1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132393</xdr:rowOff>
    </xdr:from>
    <xdr:to>
      <xdr:col>85</xdr:col>
      <xdr:colOff>177800</xdr:colOff>
      <xdr:row>76</xdr:row>
      <xdr:rowOff>62543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110820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6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94505</xdr:rowOff>
    </xdr:from>
    <xdr:to>
      <xdr:col>81</xdr:col>
      <xdr:colOff>101600</xdr:colOff>
      <xdr:row>76</xdr:row>
      <xdr:rowOff>24656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53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41182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2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99950</xdr:rowOff>
    </xdr:from>
    <xdr:to>
      <xdr:col>76</xdr:col>
      <xdr:colOff>165100</xdr:colOff>
      <xdr:row>76</xdr:row>
      <xdr:rowOff>30100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46627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3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92576</xdr:rowOff>
    </xdr:from>
    <xdr:to>
      <xdr:col>72</xdr:col>
      <xdr:colOff>38100</xdr:colOff>
      <xdr:row>76</xdr:row>
      <xdr:rowOff>22726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39253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2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146987</xdr:rowOff>
    </xdr:from>
    <xdr:to>
      <xdr:col>67</xdr:col>
      <xdr:colOff>101600</xdr:colOff>
      <xdr:row>75</xdr:row>
      <xdr:rowOff>77137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93664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60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124732</xdr:rowOff>
    </xdr:from>
    <xdr:to>
      <xdr:col>85</xdr:col>
      <xdr:colOff>127000</xdr:colOff>
      <xdr:row>97</xdr:row>
      <xdr:rowOff>154764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55382"/>
          <a:ext cx="8382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89294</xdr:rowOff>
    </xdr:from>
    <xdr:to>
      <xdr:col>81</xdr:col>
      <xdr:colOff>50800</xdr:colOff>
      <xdr:row>97</xdr:row>
      <xdr:rowOff>124732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548494"/>
          <a:ext cx="889000" cy="20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89294</xdr:rowOff>
    </xdr:from>
    <xdr:to>
      <xdr:col>76</xdr:col>
      <xdr:colOff>114300</xdr:colOff>
      <xdr:row>97</xdr:row>
      <xdr:rowOff>148451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548494"/>
          <a:ext cx="889000" cy="2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148451</xdr:rowOff>
    </xdr:from>
    <xdr:to>
      <xdr:col>71</xdr:col>
      <xdr:colOff>177800</xdr:colOff>
      <xdr:row>98</xdr:row>
      <xdr:rowOff>77270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79101"/>
          <a:ext cx="889000" cy="10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103964</xdr:rowOff>
    </xdr:from>
    <xdr:to>
      <xdr:col>85</xdr:col>
      <xdr:colOff>177800</xdr:colOff>
      <xdr:row>98</xdr:row>
      <xdr:rowOff>34114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82391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73932</xdr:rowOff>
    </xdr:from>
    <xdr:to>
      <xdr:col>81</xdr:col>
      <xdr:colOff>101600</xdr:colOff>
      <xdr:row>98</xdr:row>
      <xdr:rowOff>4082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166659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38494</xdr:rowOff>
    </xdr:from>
    <xdr:to>
      <xdr:col>76</xdr:col>
      <xdr:colOff>165100</xdr:colOff>
      <xdr:row>96</xdr:row>
      <xdr:rowOff>140094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156621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2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97651</xdr:rowOff>
    </xdr:from>
    <xdr:to>
      <xdr:col>72</xdr:col>
      <xdr:colOff>38100</xdr:colOff>
      <xdr:row>98</xdr:row>
      <xdr:rowOff>27801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18928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26470</xdr:rowOff>
    </xdr:from>
    <xdr:to>
      <xdr:col>67</xdr:col>
      <xdr:colOff>101600</xdr:colOff>
      <xdr:row>98</xdr:row>
      <xdr:rowOff>128070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119197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122555</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376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134168</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4926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134168</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4926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158132</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0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83368</xdr:rowOff>
    </xdr:from>
    <xdr:to>
      <xdr:col>107</xdr:col>
      <xdr:colOff>101600</xdr:colOff>
      <xdr:row>39</xdr:row>
      <xdr:rowOff>13518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4645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71806</xdr:rowOff>
    </xdr:from>
    <xdr:to>
      <xdr:col>116</xdr:col>
      <xdr:colOff>63500</xdr:colOff>
      <xdr:row>75</xdr:row>
      <xdr:rowOff>17073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59106"/>
          <a:ext cx="8382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152458</xdr:rowOff>
    </xdr:from>
    <xdr:to>
      <xdr:col>111</xdr:col>
      <xdr:colOff>177800</xdr:colOff>
      <xdr:row>75</xdr:row>
      <xdr:rowOff>17073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668308"/>
          <a:ext cx="889000" cy="20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152458</xdr:rowOff>
    </xdr:from>
    <xdr:to>
      <xdr:col>107</xdr:col>
      <xdr:colOff>50800</xdr:colOff>
      <xdr:row>74</xdr:row>
      <xdr:rowOff>950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68308"/>
          <a:ext cx="8890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950</xdr:rowOff>
    </xdr:from>
    <xdr:to>
      <xdr:col>102</xdr:col>
      <xdr:colOff>114300</xdr:colOff>
      <xdr:row>74</xdr:row>
      <xdr:rowOff>66994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88250"/>
          <a:ext cx="889000" cy="6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21006</xdr:rowOff>
    </xdr:from>
    <xdr:to>
      <xdr:col>116</xdr:col>
      <xdr:colOff>114300</xdr:colOff>
      <xdr:row>74</xdr:row>
      <xdr:rowOff>122606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43883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137723</xdr:rowOff>
    </xdr:from>
    <xdr:to>
      <xdr:col>112</xdr:col>
      <xdr:colOff>38100</xdr:colOff>
      <xdr:row>75</xdr:row>
      <xdr:rowOff>67873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59000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1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101658</xdr:rowOff>
    </xdr:from>
    <xdr:to>
      <xdr:col>107</xdr:col>
      <xdr:colOff>101600</xdr:colOff>
      <xdr:row>74</xdr:row>
      <xdr:rowOff>31808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48335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3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121600</xdr:rowOff>
    </xdr:from>
    <xdr:to>
      <xdr:col>102</xdr:col>
      <xdr:colOff>165100</xdr:colOff>
      <xdr:row>74</xdr:row>
      <xdr:rowOff>51750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68277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16194</xdr:rowOff>
    </xdr:from>
    <xdr:to>
      <xdr:col>98</xdr:col>
      <xdr:colOff>38100</xdr:colOff>
      <xdr:row>74</xdr:row>
      <xdr:rowOff>117794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134321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7,994
7,945
63.65
8,327,965
8,157,301
138,410
3,933,168
6,560,742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151384</xdr:rowOff>
    </xdr:from>
    <xdr:to>
      <xdr:col>24</xdr:col>
      <xdr:colOff>63500</xdr:colOff>
      <xdr:row>35</xdr:row>
      <xdr:rowOff>167513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2134"/>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101092</xdr:rowOff>
    </xdr:from>
    <xdr:to>
      <xdr:col>19</xdr:col>
      <xdr:colOff>177800</xdr:colOff>
      <xdr:row>35</xdr:row>
      <xdr:rowOff>167513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1842"/>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101092</xdr:rowOff>
    </xdr:from>
    <xdr:to>
      <xdr:col>15</xdr:col>
      <xdr:colOff>50800</xdr:colOff>
      <xdr:row>35</xdr:row>
      <xdr:rowOff>121920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1842"/>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121920</xdr:rowOff>
    </xdr:from>
    <xdr:to>
      <xdr:col>10</xdr:col>
      <xdr:colOff>114300</xdr:colOff>
      <xdr:row>36</xdr:row>
      <xdr:rowOff>1397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2670"/>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100584</xdr:rowOff>
    </xdr:from>
    <xdr:to>
      <xdr:col>24</xdr:col>
      <xdr:colOff>114300</xdr:colOff>
      <xdr:row>36</xdr:row>
      <xdr:rowOff>30734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123461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116713</xdr:rowOff>
    </xdr:from>
    <xdr:to>
      <xdr:col>20</xdr:col>
      <xdr:colOff>38100</xdr:colOff>
      <xdr:row>36</xdr:row>
      <xdr:rowOff>46863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63390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50292</xdr:rowOff>
    </xdr:from>
    <xdr:to>
      <xdr:col>15</xdr:col>
      <xdr:colOff>101600</xdr:colOff>
      <xdr:row>35</xdr:row>
      <xdr:rowOff>151892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168419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71120</xdr:rowOff>
    </xdr:from>
    <xdr:to>
      <xdr:col>10</xdr:col>
      <xdr:colOff>165100</xdr:colOff>
      <xdr:row>36</xdr:row>
      <xdr:rowOff>1270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163847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1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122047</xdr:rowOff>
    </xdr:from>
    <xdr:to>
      <xdr:col>6</xdr:col>
      <xdr:colOff>38100</xdr:colOff>
      <xdr:row>36</xdr:row>
      <xdr:rowOff>52197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43324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1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104201</xdr:rowOff>
    </xdr:from>
    <xdr:to>
      <xdr:col>24</xdr:col>
      <xdr:colOff>63500</xdr:colOff>
      <xdr:row>55</xdr:row>
      <xdr:rowOff>136996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62501"/>
          <a:ext cx="838200" cy="20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14091</xdr:rowOff>
    </xdr:from>
    <xdr:to>
      <xdr:col>19</xdr:col>
      <xdr:colOff>177800</xdr:colOff>
      <xdr:row>55</xdr:row>
      <xdr:rowOff>136996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43841"/>
          <a:ext cx="889000" cy="1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14091</xdr:rowOff>
    </xdr:from>
    <xdr:to>
      <xdr:col>15</xdr:col>
      <xdr:colOff>50800</xdr:colOff>
      <xdr:row>56</xdr:row>
      <xdr:rowOff>22368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43841"/>
          <a:ext cx="889000" cy="17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22368</xdr:rowOff>
    </xdr:from>
    <xdr:to>
      <xdr:col>10</xdr:col>
      <xdr:colOff>114300</xdr:colOff>
      <xdr:row>56</xdr:row>
      <xdr:rowOff>32441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3568"/>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53401</xdr:rowOff>
    </xdr:from>
    <xdr:to>
      <xdr:col>24</xdr:col>
      <xdr:colOff>114300</xdr:colOff>
      <xdr:row>54</xdr:row>
      <xdr:rowOff>155001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76278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6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86196</xdr:rowOff>
    </xdr:from>
    <xdr:to>
      <xdr:col>20</xdr:col>
      <xdr:colOff>38100</xdr:colOff>
      <xdr:row>56</xdr:row>
      <xdr:rowOff>16346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32873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9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134741</xdr:rowOff>
    </xdr:from>
    <xdr:to>
      <xdr:col>15</xdr:col>
      <xdr:colOff>101600</xdr:colOff>
      <xdr:row>55</xdr:row>
      <xdr:rowOff>64891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81418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6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143018</xdr:rowOff>
    </xdr:from>
    <xdr:to>
      <xdr:col>10</xdr:col>
      <xdr:colOff>165100</xdr:colOff>
      <xdr:row>56</xdr:row>
      <xdr:rowOff>73168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89695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4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153091</xdr:rowOff>
    </xdr:from>
    <xdr:to>
      <xdr:col>6</xdr:col>
      <xdr:colOff>38100</xdr:colOff>
      <xdr:row>56</xdr:row>
      <xdr:rowOff>83241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99768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5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84762</xdr:rowOff>
    </xdr:from>
    <xdr:to>
      <xdr:col>24</xdr:col>
      <xdr:colOff>63500</xdr:colOff>
      <xdr:row>76</xdr:row>
      <xdr:rowOff>108761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14962"/>
          <a:ext cx="838200" cy="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63032</xdr:rowOff>
    </xdr:from>
    <xdr:to>
      <xdr:col>19</xdr:col>
      <xdr:colOff>177800</xdr:colOff>
      <xdr:row>76</xdr:row>
      <xdr:rowOff>108761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3232"/>
          <a:ext cx="889000" cy="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63032</xdr:rowOff>
    </xdr:from>
    <xdr:to>
      <xdr:col>15</xdr:col>
      <xdr:colOff>50800</xdr:colOff>
      <xdr:row>76</xdr:row>
      <xdr:rowOff>72898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3232"/>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72898</xdr:rowOff>
    </xdr:from>
    <xdr:to>
      <xdr:col>10</xdr:col>
      <xdr:colOff>114300</xdr:colOff>
      <xdr:row>76</xdr:row>
      <xdr:rowOff>118889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03098"/>
          <a:ext cx="889000" cy="4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33962</xdr:rowOff>
    </xdr:from>
    <xdr:to>
      <xdr:col>24</xdr:col>
      <xdr:colOff>114300</xdr:colOff>
      <xdr:row>76</xdr:row>
      <xdr:rowOff>135562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12389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4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57961</xdr:rowOff>
    </xdr:from>
    <xdr:to>
      <xdr:col>20</xdr:col>
      <xdr:colOff>38100</xdr:colOff>
      <xdr:row>76</xdr:row>
      <xdr:rowOff>159561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150688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12232</xdr:rowOff>
    </xdr:from>
    <xdr:to>
      <xdr:col>15</xdr:col>
      <xdr:colOff>101600</xdr:colOff>
      <xdr:row>76</xdr:row>
      <xdr:rowOff>113832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130359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1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22098</xdr:rowOff>
    </xdr:from>
    <xdr:to>
      <xdr:col>10</xdr:col>
      <xdr:colOff>165100</xdr:colOff>
      <xdr:row>76</xdr:row>
      <xdr:rowOff>123698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140226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68089</xdr:rowOff>
    </xdr:from>
    <xdr:to>
      <xdr:col>6</xdr:col>
      <xdr:colOff>38100</xdr:colOff>
      <xdr:row>76</xdr:row>
      <xdr:rowOff>169689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45414</xdr:rowOff>
    </xdr:from>
    <xdr:to>
      <xdr:col>24</xdr:col>
      <xdr:colOff>63500</xdr:colOff>
      <xdr:row>98</xdr:row>
      <xdr:rowOff>55313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47514"/>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54197</xdr:rowOff>
    </xdr:from>
    <xdr:to>
      <xdr:col>19</xdr:col>
      <xdr:colOff>177800</xdr:colOff>
      <xdr:row>98</xdr:row>
      <xdr:rowOff>55313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56297"/>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54197</xdr:rowOff>
    </xdr:from>
    <xdr:to>
      <xdr:col>15</xdr:col>
      <xdr:colOff>50800</xdr:colOff>
      <xdr:row>98</xdr:row>
      <xdr:rowOff>58868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56297"/>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56986</xdr:rowOff>
    </xdr:from>
    <xdr:to>
      <xdr:col>10</xdr:col>
      <xdr:colOff>114300</xdr:colOff>
      <xdr:row>98</xdr:row>
      <xdr:rowOff>58868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59086"/>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166064</xdr:rowOff>
    </xdr:from>
    <xdr:to>
      <xdr:col>24</xdr:col>
      <xdr:colOff>114300</xdr:colOff>
      <xdr:row>98</xdr:row>
      <xdr:rowOff>96214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80991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1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4513</xdr:rowOff>
    </xdr:from>
    <xdr:to>
      <xdr:col>20</xdr:col>
      <xdr:colOff>38100</xdr:colOff>
      <xdr:row>98</xdr:row>
      <xdr:rowOff>106113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97240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3397</xdr:rowOff>
    </xdr:from>
    <xdr:to>
      <xdr:col>15</xdr:col>
      <xdr:colOff>101600</xdr:colOff>
      <xdr:row>98</xdr:row>
      <xdr:rowOff>104997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96124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9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8068</xdr:rowOff>
    </xdr:from>
    <xdr:to>
      <xdr:col>10</xdr:col>
      <xdr:colOff>165100</xdr:colOff>
      <xdr:row>98</xdr:row>
      <xdr:rowOff>109668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100795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0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6186</xdr:rowOff>
    </xdr:from>
    <xdr:to>
      <xdr:col>6</xdr:col>
      <xdr:colOff>38100</xdr:colOff>
      <xdr:row>98</xdr:row>
      <xdr:rowOff>107786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98913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22479</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09029"/>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146177</xdr:rowOff>
    </xdr:from>
    <xdr:to>
      <xdr:col>45</xdr:col>
      <xdr:colOff>177800</xdr:colOff>
      <xdr:row>39</xdr:row>
      <xdr:rowOff>22479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89827"/>
          <a:ext cx="889000" cy="2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100330</xdr:rowOff>
    </xdr:from>
    <xdr:to>
      <xdr:col>41</xdr:col>
      <xdr:colOff>50800</xdr:colOff>
      <xdr:row>37</xdr:row>
      <xdr:rowOff>146177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929630"/>
          <a:ext cx="889000" cy="5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143129</xdr:rowOff>
    </xdr:from>
    <xdr:to>
      <xdr:col>46</xdr:col>
      <xdr:colOff>38100</xdr:colOff>
      <xdr:row>39</xdr:row>
      <xdr:rowOff>73279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64406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50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95377</xdr:rowOff>
    </xdr:from>
    <xdr:to>
      <xdr:col>41</xdr:col>
      <xdr:colOff>101600</xdr:colOff>
      <xdr:row>38</xdr:row>
      <xdr:rowOff>25527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42054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49530</xdr:rowOff>
    </xdr:from>
    <xdr:to>
      <xdr:col>36</xdr:col>
      <xdr:colOff>165100</xdr:colOff>
      <xdr:row>34</xdr:row>
      <xdr:rowOff>151130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167657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53622</xdr:rowOff>
    </xdr:from>
    <xdr:to>
      <xdr:col>55</xdr:col>
      <xdr:colOff>0</xdr:colOff>
      <xdr:row>58</xdr:row>
      <xdr:rowOff>79442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97722"/>
          <a:ext cx="8382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9151</xdr:rowOff>
    </xdr:from>
    <xdr:to>
      <xdr:col>50</xdr:col>
      <xdr:colOff>114300</xdr:colOff>
      <xdr:row>58</xdr:row>
      <xdr:rowOff>53622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53251"/>
          <a:ext cx="889000" cy="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9151</xdr:rowOff>
    </xdr:from>
    <xdr:to>
      <xdr:col>45</xdr:col>
      <xdr:colOff>177800</xdr:colOff>
      <xdr:row>58</xdr:row>
      <xdr:rowOff>41511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53251"/>
          <a:ext cx="8890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5876</xdr:rowOff>
    </xdr:from>
    <xdr:to>
      <xdr:col>41</xdr:col>
      <xdr:colOff>50800</xdr:colOff>
      <xdr:row>58</xdr:row>
      <xdr:rowOff>41511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49976"/>
          <a:ext cx="889000" cy="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28642</xdr:rowOff>
    </xdr:from>
    <xdr:to>
      <xdr:col>55</xdr:col>
      <xdr:colOff>50800</xdr:colOff>
      <xdr:row>58</xdr:row>
      <xdr:rowOff>130242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3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2822</xdr:rowOff>
    </xdr:from>
    <xdr:to>
      <xdr:col>50</xdr:col>
      <xdr:colOff>165100</xdr:colOff>
      <xdr:row>58</xdr:row>
      <xdr:rowOff>104422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120949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129801</xdr:rowOff>
    </xdr:from>
    <xdr:to>
      <xdr:col>46</xdr:col>
      <xdr:colOff>38100</xdr:colOff>
      <xdr:row>58</xdr:row>
      <xdr:rowOff>59951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76478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7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162161</xdr:rowOff>
    </xdr:from>
    <xdr:to>
      <xdr:col>41</xdr:col>
      <xdr:colOff>101600</xdr:colOff>
      <xdr:row>58</xdr:row>
      <xdr:rowOff>92311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108838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71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126526</xdr:rowOff>
    </xdr:from>
    <xdr:to>
      <xdr:col>36</xdr:col>
      <xdr:colOff>165100</xdr:colOff>
      <xdr:row>58</xdr:row>
      <xdr:rowOff>56676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73203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67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48913</xdr:rowOff>
    </xdr:from>
    <xdr:to>
      <xdr:col>55</xdr:col>
      <xdr:colOff>0</xdr:colOff>
      <xdr:row>77</xdr:row>
      <xdr:rowOff>117771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50563"/>
          <a:ext cx="838200" cy="6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117184</xdr:rowOff>
    </xdr:from>
    <xdr:to>
      <xdr:col>50</xdr:col>
      <xdr:colOff>114300</xdr:colOff>
      <xdr:row>77</xdr:row>
      <xdr:rowOff>117771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47384"/>
          <a:ext cx="889000" cy="17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143113</xdr:rowOff>
    </xdr:from>
    <xdr:to>
      <xdr:col>45</xdr:col>
      <xdr:colOff>177800</xdr:colOff>
      <xdr:row>76</xdr:row>
      <xdr:rowOff>117184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830413"/>
          <a:ext cx="889000" cy="3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143113</xdr:rowOff>
    </xdr:from>
    <xdr:to>
      <xdr:col>41</xdr:col>
      <xdr:colOff>50800</xdr:colOff>
      <xdr:row>77</xdr:row>
      <xdr:rowOff>139667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830413"/>
          <a:ext cx="889000" cy="5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169563</xdr:rowOff>
    </xdr:from>
    <xdr:to>
      <xdr:col>55</xdr:col>
      <xdr:colOff>50800</xdr:colOff>
      <xdr:row>77</xdr:row>
      <xdr:rowOff>99713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147990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66971</xdr:rowOff>
    </xdr:from>
    <xdr:to>
      <xdr:col>50</xdr:col>
      <xdr:colOff>165100</xdr:colOff>
      <xdr:row>77</xdr:row>
      <xdr:rowOff>168571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159698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66384</xdr:rowOff>
    </xdr:from>
    <xdr:to>
      <xdr:col>46</xdr:col>
      <xdr:colOff>38100</xdr:colOff>
      <xdr:row>76</xdr:row>
      <xdr:rowOff>167984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92313</xdr:rowOff>
    </xdr:from>
    <xdr:to>
      <xdr:col>41</xdr:col>
      <xdr:colOff>101600</xdr:colOff>
      <xdr:row>75</xdr:row>
      <xdr:rowOff>22463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38990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88867</xdr:rowOff>
    </xdr:from>
    <xdr:to>
      <xdr:col>36</xdr:col>
      <xdr:colOff>165100</xdr:colOff>
      <xdr:row>78</xdr:row>
      <xdr:rowOff>19017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10144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8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138206</xdr:rowOff>
    </xdr:from>
    <xdr:to>
      <xdr:col>55</xdr:col>
      <xdr:colOff>0</xdr:colOff>
      <xdr:row>96</xdr:row>
      <xdr:rowOff>43569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25956"/>
          <a:ext cx="838200" cy="7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43569</xdr:rowOff>
    </xdr:from>
    <xdr:to>
      <xdr:col>50</xdr:col>
      <xdr:colOff>114300</xdr:colOff>
      <xdr:row>96</xdr:row>
      <xdr:rowOff>101665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02769"/>
          <a:ext cx="8890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18501</xdr:rowOff>
    </xdr:from>
    <xdr:to>
      <xdr:col>45</xdr:col>
      <xdr:colOff>177800</xdr:colOff>
      <xdr:row>96</xdr:row>
      <xdr:rowOff>101665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77701"/>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18501</xdr:rowOff>
    </xdr:from>
    <xdr:to>
      <xdr:col>41</xdr:col>
      <xdr:colOff>50800</xdr:colOff>
      <xdr:row>97</xdr:row>
      <xdr:rowOff>25660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77701"/>
          <a:ext cx="889000" cy="17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87406</xdr:rowOff>
    </xdr:from>
    <xdr:to>
      <xdr:col>55</xdr:col>
      <xdr:colOff>50800</xdr:colOff>
      <xdr:row>96</xdr:row>
      <xdr:rowOff>17556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110283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2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164219</xdr:rowOff>
    </xdr:from>
    <xdr:to>
      <xdr:col>50</xdr:col>
      <xdr:colOff>165100</xdr:colOff>
      <xdr:row>96</xdr:row>
      <xdr:rowOff>94369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110896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50865</xdr:rowOff>
    </xdr:from>
    <xdr:to>
      <xdr:col>46</xdr:col>
      <xdr:colOff>38100</xdr:colOff>
      <xdr:row>96</xdr:row>
      <xdr:rowOff>152465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143592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139151</xdr:rowOff>
    </xdr:from>
    <xdr:to>
      <xdr:col>41</xdr:col>
      <xdr:colOff>101600</xdr:colOff>
      <xdr:row>96</xdr:row>
      <xdr:rowOff>69301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85828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20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146310</xdr:rowOff>
    </xdr:from>
    <xdr:to>
      <xdr:col>36</xdr:col>
      <xdr:colOff>165100</xdr:colOff>
      <xdr:row>97</xdr:row>
      <xdr:rowOff>76460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67587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65424</xdr:rowOff>
    </xdr:from>
    <xdr:to>
      <xdr:col>85</xdr:col>
      <xdr:colOff>127000</xdr:colOff>
      <xdr:row>37</xdr:row>
      <xdr:rowOff>152902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09074"/>
          <a:ext cx="8382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7836</xdr:rowOff>
    </xdr:from>
    <xdr:to>
      <xdr:col>81</xdr:col>
      <xdr:colOff>50800</xdr:colOff>
      <xdr:row>37</xdr:row>
      <xdr:rowOff>65424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51486"/>
          <a:ext cx="889000" cy="5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7836</xdr:rowOff>
    </xdr:from>
    <xdr:to>
      <xdr:col>76</xdr:col>
      <xdr:colOff>114300</xdr:colOff>
      <xdr:row>37</xdr:row>
      <xdr:rowOff>89294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51486"/>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89294</xdr:rowOff>
    </xdr:from>
    <xdr:to>
      <xdr:col>71</xdr:col>
      <xdr:colOff>177800</xdr:colOff>
      <xdr:row>37</xdr:row>
      <xdr:rowOff>134328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32944"/>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102102</xdr:rowOff>
    </xdr:from>
    <xdr:to>
      <xdr:col>85</xdr:col>
      <xdr:colOff>177800</xdr:colOff>
      <xdr:row>38</xdr:row>
      <xdr:rowOff>32252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80529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14624</xdr:rowOff>
    </xdr:from>
    <xdr:to>
      <xdr:col>81</xdr:col>
      <xdr:colOff>101600</xdr:colOff>
      <xdr:row>37</xdr:row>
      <xdr:rowOff>116224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107351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128486</xdr:rowOff>
    </xdr:from>
    <xdr:to>
      <xdr:col>76</xdr:col>
      <xdr:colOff>165100</xdr:colOff>
      <xdr:row>37</xdr:row>
      <xdr:rowOff>58636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49763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38494</xdr:rowOff>
    </xdr:from>
    <xdr:to>
      <xdr:col>72</xdr:col>
      <xdr:colOff>38100</xdr:colOff>
      <xdr:row>37</xdr:row>
      <xdr:rowOff>140094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131221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83528</xdr:rowOff>
    </xdr:from>
    <xdr:to>
      <xdr:col>67</xdr:col>
      <xdr:colOff>101600</xdr:colOff>
      <xdr:row>38</xdr:row>
      <xdr:rowOff>13678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15073</xdr:rowOff>
    </xdr:from>
    <xdr:to>
      <xdr:col>85</xdr:col>
      <xdr:colOff>127000</xdr:colOff>
      <xdr:row>58</xdr:row>
      <xdr:rowOff>21096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59173"/>
          <a:ext cx="8382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15073</xdr:rowOff>
    </xdr:from>
    <xdr:to>
      <xdr:col>81</xdr:col>
      <xdr:colOff>50800</xdr:colOff>
      <xdr:row>58</xdr:row>
      <xdr:rowOff>32876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59173"/>
          <a:ext cx="8890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74105</xdr:rowOff>
    </xdr:from>
    <xdr:to>
      <xdr:col>76</xdr:col>
      <xdr:colOff>114300</xdr:colOff>
      <xdr:row>58</xdr:row>
      <xdr:rowOff>32876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6755"/>
          <a:ext cx="889000" cy="1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74105</xdr:rowOff>
    </xdr:from>
    <xdr:to>
      <xdr:col>71</xdr:col>
      <xdr:colOff>177800</xdr:colOff>
      <xdr:row>57</xdr:row>
      <xdr:rowOff>154634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6755"/>
          <a:ext cx="889000" cy="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141746</xdr:rowOff>
    </xdr:from>
    <xdr:to>
      <xdr:col>85</xdr:col>
      <xdr:colOff>177800</xdr:colOff>
      <xdr:row>58</xdr:row>
      <xdr:rowOff>71896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120173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135723</xdr:rowOff>
    </xdr:from>
    <xdr:to>
      <xdr:col>81</xdr:col>
      <xdr:colOff>101600</xdr:colOff>
      <xdr:row>58</xdr:row>
      <xdr:rowOff>65873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57000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153526</xdr:rowOff>
    </xdr:from>
    <xdr:to>
      <xdr:col>76</xdr:col>
      <xdr:colOff>165100</xdr:colOff>
      <xdr:row>58</xdr:row>
      <xdr:rowOff>83676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74803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23305</xdr:rowOff>
    </xdr:from>
    <xdr:to>
      <xdr:col>72</xdr:col>
      <xdr:colOff>38100</xdr:colOff>
      <xdr:row>57</xdr:row>
      <xdr:rowOff>124905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141432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7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103834</xdr:rowOff>
    </xdr:from>
    <xdr:to>
      <xdr:col>67</xdr:col>
      <xdr:colOff>101600</xdr:colOff>
      <xdr:row>58</xdr:row>
      <xdr:rowOff>33984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25111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124540</xdr:rowOff>
    </xdr:from>
    <xdr:to>
      <xdr:col>85</xdr:col>
      <xdr:colOff>127000</xdr:colOff>
      <xdr:row>78</xdr:row>
      <xdr:rowOff>125710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97640"/>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104746</xdr:rowOff>
    </xdr:from>
    <xdr:to>
      <xdr:col>81</xdr:col>
      <xdr:colOff>50800</xdr:colOff>
      <xdr:row>78</xdr:row>
      <xdr:rowOff>125710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77846"/>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104746</xdr:rowOff>
    </xdr:from>
    <xdr:to>
      <xdr:col>76</xdr:col>
      <xdr:colOff>114300</xdr:colOff>
      <xdr:row>78</xdr:row>
      <xdr:rowOff>136511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77846"/>
          <a:ext cx="889000" cy="3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136511</xdr:rowOff>
    </xdr:from>
    <xdr:to>
      <xdr:col>71</xdr:col>
      <xdr:colOff>177800</xdr:colOff>
      <xdr:row>78</xdr:row>
      <xdr:rowOff>137508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9611"/>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73740</xdr:rowOff>
    </xdr:from>
    <xdr:to>
      <xdr:col>85</xdr:col>
      <xdr:colOff>177800</xdr:colOff>
      <xdr:row>79</xdr:row>
      <xdr:rowOff>3890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74910</xdr:rowOff>
    </xdr:from>
    <xdr:to>
      <xdr:col>81</xdr:col>
      <xdr:colOff>101600</xdr:colOff>
      <xdr:row>79</xdr:row>
      <xdr:rowOff>5060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167637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53946</xdr:rowOff>
    </xdr:from>
    <xdr:to>
      <xdr:col>76</xdr:col>
      <xdr:colOff>165100</xdr:colOff>
      <xdr:row>78</xdr:row>
      <xdr:rowOff>155546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2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85711</xdr:rowOff>
    </xdr:from>
    <xdr:to>
      <xdr:col>72</xdr:col>
      <xdr:colOff>38100</xdr:colOff>
      <xdr:row>79</xdr:row>
      <xdr:rowOff>15861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6988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5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86708</xdr:rowOff>
    </xdr:from>
    <xdr:to>
      <xdr:col>67</xdr:col>
      <xdr:colOff>101600</xdr:colOff>
      <xdr:row>79</xdr:row>
      <xdr:rowOff>16858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7985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5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145306</xdr:rowOff>
    </xdr:from>
    <xdr:to>
      <xdr:col>85</xdr:col>
      <xdr:colOff>127000</xdr:colOff>
      <xdr:row>96</xdr:row>
      <xdr:rowOff>11743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433056"/>
          <a:ext cx="838200" cy="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145306</xdr:rowOff>
    </xdr:from>
    <xdr:to>
      <xdr:col>81</xdr:col>
      <xdr:colOff>50800</xdr:colOff>
      <xdr:row>95</xdr:row>
      <xdr:rowOff>150750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33056"/>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143376</xdr:rowOff>
    </xdr:from>
    <xdr:to>
      <xdr:col>76</xdr:col>
      <xdr:colOff>114300</xdr:colOff>
      <xdr:row>95</xdr:row>
      <xdr:rowOff>150750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3112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26338</xdr:rowOff>
    </xdr:from>
    <xdr:to>
      <xdr:col>71</xdr:col>
      <xdr:colOff>177800</xdr:colOff>
      <xdr:row>95</xdr:row>
      <xdr:rowOff>143376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314088"/>
          <a:ext cx="889000" cy="1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132393</xdr:rowOff>
    </xdr:from>
    <xdr:to>
      <xdr:col>85</xdr:col>
      <xdr:colOff>177800</xdr:colOff>
      <xdr:row>96</xdr:row>
      <xdr:rowOff>62543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110820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9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94506</xdr:rowOff>
    </xdr:from>
    <xdr:to>
      <xdr:col>81</xdr:col>
      <xdr:colOff>101600</xdr:colOff>
      <xdr:row>96</xdr:row>
      <xdr:rowOff>24656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41183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15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99950</xdr:rowOff>
    </xdr:from>
    <xdr:to>
      <xdr:col>76</xdr:col>
      <xdr:colOff>165100</xdr:colOff>
      <xdr:row>96</xdr:row>
      <xdr:rowOff>30100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46627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1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92576</xdr:rowOff>
    </xdr:from>
    <xdr:to>
      <xdr:col>72</xdr:col>
      <xdr:colOff>38100</xdr:colOff>
      <xdr:row>96</xdr:row>
      <xdr:rowOff>22726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39253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15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146988</xdr:rowOff>
    </xdr:from>
    <xdr:to>
      <xdr:col>67</xdr:col>
      <xdr:colOff>101600</xdr:colOff>
      <xdr:row>95</xdr:row>
      <xdr:rowOff>77138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93665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03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EDC102C-A140-4571-8471-576BA91A3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0AEBBF-15FF-49B5-BB3C-48E52E49E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8461521-B742-4F6B-977E-AD2AC6E86ED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DAFB669-A4C1-4A4B-BC18-71877C0BABC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10B95F1-3A80-48E2-BD10-6643C6BA2AD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D7758B-BFA6-4B3A-8E26-1EFED71DBA6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08C2B5E-C772-4D45-8A9B-9ABF476B54A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A8F538C-141B-402E-ABF1-E2AE4E00AC47}"/>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36FC9B4-A096-489E-A1A6-89BF0E58377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2085983-BF9A-4B52-8A1B-C87C40CDD35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A3A2BDA-88BA-4C1B-8BD9-89F63AFE31F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1C7DDF0-1621-4A15-9DE8-65E17C09FD0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7,994
7,945
63.65
8,327,965
8,157,301
138,410
3,933,168
6,560,742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0AF3CD-C8C2-4842-BBE9-506E1E23871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94251AA-7B99-40C4-BD5B-1B6084147AD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5B6CA94-1E20-487A-B8AB-49629616158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52D4BBB-A721-4641-9647-7970EAC258D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1EF7D5-7086-480E-86EF-2AEB4487030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1A72A54-6589-42CA-B275-D27C05C9D38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2C7470-8D53-4D7D-A868-9DABDF717F9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21A218F-1E3D-4794-A8BC-4EF12FF63E6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5487984-C89E-443E-81DF-6F64BC1825D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EAF351A-7C1A-476E-BA46-696760C6319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D22C97D-C5C0-432F-B47F-7462CF26632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1AD1A59-961C-48E4-BF25-8335E218D55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DDDBA6B-177A-4B6F-A64A-44C7FF0E4C5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36479DC-154A-4D41-98BF-265E82EA817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34ECEA4-EFDF-44A5-A858-1B0C53F2435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B0C4CC3-623F-4926-B2A1-EDFC7594463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B5AB6F0-F673-4EC9-9B20-503048913BE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CE1B092-70F9-4A5F-83C7-AE269C2DF714}"/>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B68DDE5C-C9DA-4ABE-ABED-C6938A60991A}"/>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EC6D3ED-3145-4C89-BD97-70B6FB147173}"/>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D3EF1D2A-C220-4EDB-BCEC-C1D586E8187D}"/>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1007921-E94A-4B06-87FB-E8ED7328FDDD}"/>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7163B24D-4287-40B0-BCF2-8E0DA1324191}"/>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70265E8-DBA8-4255-9753-95183F13AF59}"/>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30420A7-65ED-4C92-9E66-825BA10EF44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E7BDE22-88CC-479F-A848-10830DD00BDB}"/>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0253432-E80D-4FD6-99B2-FF95CD839448}"/>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218433D-EC3E-4A91-8CE3-B34EA20ABFB6}"/>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3AB5D97-506B-4732-9CBE-8AD0A161969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DD94980-0C39-4422-90FC-72B82D82B87C}"/>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4D56C13-3BAD-417B-A7A2-E6D6A5ABBE47}"/>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3CD7A24-FD21-4BC1-BCB6-A0A342E88493}"/>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5B4B16E-B1F5-433E-B263-3BBB628D3EFC}"/>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9DD80334-5598-43B8-B5DC-F8C959AB8002}"/>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99F1D80-7986-4468-9DF6-563B7838946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E7776FA-8664-470E-9402-6FA5C21BBC12}"/>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A51E2C4-FD78-47C6-BEB4-944D36634898}"/>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C9DF8C29-03E1-4C35-B3E1-DF2D3C91BD30}"/>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D2B5073D-9CE5-47DC-8887-8F65F1230A0A}"/>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179A8EF8-1E88-44D6-B05E-458CC6B93065}"/>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4C58B327-ADE6-431E-8563-B86A90597CA1}"/>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2AFFD7F-806A-4B63-BD41-4EEF0A5DDA89}"/>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E936F79F-164F-495F-8FF6-D3F5C4B77B0A}"/>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4518BBA5-B557-43DA-A785-108E6C1524E7}"/>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E43641BC-B2B0-4BD0-9E0F-8B987D7EB5EB}"/>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57C4EDF-D787-49CD-8456-EAA8C60C53EF}"/>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B77A840-77E3-42BD-929A-FA2D39ABE6F3}"/>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2722B87-28AC-470A-B520-68B868374B8A}"/>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17169F4-7681-468B-AEFE-538D4D777CA4}"/>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ABF25B90-00FD-4B90-BB32-329120CBACFB}"/>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54F36116-2AA0-478E-BD3A-2174D860251D}"/>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B9E78965-2C2B-42F1-A9A0-D326B2E5CB1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a:extLst>
            <a:ext uri="{FF2B5EF4-FFF2-40B4-BE49-F238E27FC236}">
              <a16:creationId xmlns:a16="http://schemas.microsoft.com/office/drawing/2014/main" id="{A72FC4FB-AAF8-43B4-8B58-ECAA45301D20}"/>
            </a:ext>
          </a:extLst>
        </xdr:cNvPr>
        <xdr:cNvCxnSpPr/>
      </xdr:nvCxnSpPr>
      <xdr:spPr>
        <a:xfrm flipV="1">
          <a:off x="4206240" y="5329555"/>
          <a:ext cx="1270" cy="136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a:extLst>
            <a:ext uri="{FF2B5EF4-FFF2-40B4-BE49-F238E27FC236}">
              <a16:creationId xmlns:a16="http://schemas.microsoft.com/office/drawing/2014/main" id="{B219F3FF-F113-44B0-962C-F821982A793D}"/>
            </a:ext>
          </a:extLst>
        </xdr:cNvPr>
        <xdr:cNvSpPr txBox="1"/>
      </xdr:nvSpPr>
      <xdr:spPr>
        <a:xfrm>
          <a:off x="4258945" y="669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a:extLst>
            <a:ext uri="{FF2B5EF4-FFF2-40B4-BE49-F238E27FC236}">
              <a16:creationId xmlns:a16="http://schemas.microsoft.com/office/drawing/2014/main" id="{AF6D8A72-FB66-4B2B-80BB-C92FB1F2C99E}"/>
            </a:ext>
          </a:extLst>
        </xdr:cNvPr>
        <xdr:cNvCxnSpPr/>
      </xdr:nvCxnSpPr>
      <xdr:spPr>
        <a:xfrm>
          <a:off x="4119245" y="66931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a:extLst>
            <a:ext uri="{FF2B5EF4-FFF2-40B4-BE49-F238E27FC236}">
              <a16:creationId xmlns:a16="http://schemas.microsoft.com/office/drawing/2014/main" id="{558FA15B-2BE8-4E97-A6FA-D7B6D9746DE6}"/>
            </a:ext>
          </a:extLst>
        </xdr:cNvPr>
        <xdr:cNvSpPr txBox="1"/>
      </xdr:nvSpPr>
      <xdr:spPr>
        <a:xfrm>
          <a:off x="4258945" y="51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a:extLst>
            <a:ext uri="{FF2B5EF4-FFF2-40B4-BE49-F238E27FC236}">
              <a16:creationId xmlns:a16="http://schemas.microsoft.com/office/drawing/2014/main" id="{E2374BD7-9C4D-4196-B61B-785616CA2A24}"/>
            </a:ext>
          </a:extLst>
        </xdr:cNvPr>
        <xdr:cNvCxnSpPr/>
      </xdr:nvCxnSpPr>
      <xdr:spPr>
        <a:xfrm>
          <a:off x="4119245" y="53295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1" name="有形固定資産減価償却率平均値テキスト">
          <a:extLst>
            <a:ext uri="{FF2B5EF4-FFF2-40B4-BE49-F238E27FC236}">
              <a16:creationId xmlns:a16="http://schemas.microsoft.com/office/drawing/2014/main" id="{F27C1267-07CD-4837-A588-23C4668A11B9}"/>
            </a:ext>
          </a:extLst>
        </xdr:cNvPr>
        <xdr:cNvSpPr txBox="1"/>
      </xdr:nvSpPr>
      <xdr:spPr>
        <a:xfrm>
          <a:off x="4258945" y="5601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a:extLst>
            <a:ext uri="{FF2B5EF4-FFF2-40B4-BE49-F238E27FC236}">
              <a16:creationId xmlns:a16="http://schemas.microsoft.com/office/drawing/2014/main" id="{2D1C7F22-86CF-4A7F-8559-70BAACDF5D17}"/>
            </a:ext>
          </a:extLst>
        </xdr:cNvPr>
        <xdr:cNvSpPr/>
      </xdr:nvSpPr>
      <xdr:spPr>
        <a:xfrm>
          <a:off x="4157345" y="5746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a:extLst>
            <a:ext uri="{FF2B5EF4-FFF2-40B4-BE49-F238E27FC236}">
              <a16:creationId xmlns:a16="http://schemas.microsoft.com/office/drawing/2014/main" id="{D518ECE5-EE12-41D9-A49A-802C63759A31}"/>
            </a:ext>
          </a:extLst>
        </xdr:cNvPr>
        <xdr:cNvSpPr/>
      </xdr:nvSpPr>
      <xdr:spPr>
        <a:xfrm>
          <a:off x="3537585" y="5810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a:extLst>
            <a:ext uri="{FF2B5EF4-FFF2-40B4-BE49-F238E27FC236}">
              <a16:creationId xmlns:a16="http://schemas.microsoft.com/office/drawing/2014/main" id="{7B0140BE-1FAB-447B-B661-8995EB305A83}"/>
            </a:ext>
          </a:extLst>
        </xdr:cNvPr>
        <xdr:cNvSpPr/>
      </xdr:nvSpPr>
      <xdr:spPr>
        <a:xfrm>
          <a:off x="2867025" y="5841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87D12D4-FB92-428A-B121-56B1C21E3065}"/>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B169C21-228B-4443-A7A7-12E3DE7FFDF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5644C4D-FA4B-4244-B46B-220CA3AEA3A8}"/>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34BAB1C-B95D-45A7-A17C-92C56A474B8E}"/>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E207B6E-88EF-4497-B702-FB4750A38E92}"/>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0" name="楕円 79">
          <a:extLst>
            <a:ext uri="{FF2B5EF4-FFF2-40B4-BE49-F238E27FC236}">
              <a16:creationId xmlns:a16="http://schemas.microsoft.com/office/drawing/2014/main" id="{E473973C-A598-40D0-A09E-55FDEA5749AB}"/>
            </a:ext>
          </a:extLst>
        </xdr:cNvPr>
        <xdr:cNvSpPr/>
      </xdr:nvSpPr>
      <xdr:spPr>
        <a:xfrm>
          <a:off x="4157345" y="5874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69776</xdr:rowOff>
    </xdr:from>
    <xdr:ext cx="405111" cy="259045"/>
    <xdr:sp macro="" textlink="">
      <xdr:nvSpPr>
        <xdr:cNvPr id="81" name="有形固定資産減価償却率該当値テキスト">
          <a:extLst>
            <a:ext uri="{FF2B5EF4-FFF2-40B4-BE49-F238E27FC236}">
              <a16:creationId xmlns:a16="http://schemas.microsoft.com/office/drawing/2014/main" id="{A2591EE2-84C0-41DB-AE61-FB0C5D2D0A6F}"/>
            </a:ext>
          </a:extLst>
        </xdr:cNvPr>
        <xdr:cNvSpPr txBox="1"/>
      </xdr:nvSpPr>
      <xdr:spPr>
        <a:xfrm>
          <a:off x="4258945" y="585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2" name="楕円 81">
          <a:extLst>
            <a:ext uri="{FF2B5EF4-FFF2-40B4-BE49-F238E27FC236}">
              <a16:creationId xmlns:a16="http://schemas.microsoft.com/office/drawing/2014/main" id="{B853AEF4-9719-4BEF-97B9-42DA2116E16C}"/>
            </a:ext>
          </a:extLst>
        </xdr:cNvPr>
        <xdr:cNvSpPr/>
      </xdr:nvSpPr>
      <xdr:spPr>
        <a:xfrm>
          <a:off x="3537585" y="5915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31</xdr:row>
      <xdr:rowOff>10795</xdr:rowOff>
    </xdr:to>
    <xdr:cxnSp macro="">
      <xdr:nvCxnSpPr>
        <xdr:cNvPr id="83" name="直線コネクタ 82">
          <a:extLst>
            <a:ext uri="{FF2B5EF4-FFF2-40B4-BE49-F238E27FC236}">
              <a16:creationId xmlns:a16="http://schemas.microsoft.com/office/drawing/2014/main" id="{B2C7B82C-297E-4FA3-B3C0-8A1CB6B46756}"/>
            </a:ext>
          </a:extLst>
        </xdr:cNvPr>
        <xdr:cNvCxnSpPr/>
      </xdr:nvCxnSpPr>
      <xdr:spPr>
        <a:xfrm flipV="1">
          <a:off x="3588385" y="5925729"/>
          <a:ext cx="6197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4" name="n_1aveValue有形固定資産減価償却率">
          <a:extLst>
            <a:ext uri="{FF2B5EF4-FFF2-40B4-BE49-F238E27FC236}">
              <a16:creationId xmlns:a16="http://schemas.microsoft.com/office/drawing/2014/main" id="{3E4272C0-38AE-469D-AC2E-1BC574EA2735}"/>
            </a:ext>
          </a:extLst>
        </xdr:cNvPr>
        <xdr:cNvSpPr txBox="1"/>
      </xdr:nvSpPr>
      <xdr:spPr>
        <a:xfrm>
          <a:off x="3395989" y="559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5" name="n_2aveValue有形固定資産減価償却率">
          <a:extLst>
            <a:ext uri="{FF2B5EF4-FFF2-40B4-BE49-F238E27FC236}">
              <a16:creationId xmlns:a16="http://schemas.microsoft.com/office/drawing/2014/main" id="{DACD1C41-06B8-4224-B2FD-AC7A7F45D163}"/>
            </a:ext>
          </a:extLst>
        </xdr:cNvPr>
        <xdr:cNvSpPr txBox="1"/>
      </xdr:nvSpPr>
      <xdr:spPr>
        <a:xfrm>
          <a:off x="2738129" y="562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86" name="n_1mainValue有形固定資産減価償却率">
          <a:extLst>
            <a:ext uri="{FF2B5EF4-FFF2-40B4-BE49-F238E27FC236}">
              <a16:creationId xmlns:a16="http://schemas.microsoft.com/office/drawing/2014/main" id="{2AD772EF-5C63-4EE7-B4A8-890C3BF7CAEA}"/>
            </a:ext>
          </a:extLst>
        </xdr:cNvPr>
        <xdr:cNvSpPr txBox="1"/>
      </xdr:nvSpPr>
      <xdr:spPr>
        <a:xfrm>
          <a:off x="339598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B256B873-5C10-457F-82C1-6C23E6755E1D}"/>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E9F0C006-2C0B-46DD-B1A9-9E044296AB87}"/>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E48355BC-49B3-4893-9B4E-6554E11EB517}"/>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FABACEB0-CDC2-4B68-9908-7470A1500672}"/>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952F058F-2D48-4357-B5ED-FF8A8BD95828}"/>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676492FE-335C-4C43-BD15-6D54DDE94F6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F9A9F71B-423E-428F-8113-638C02FD0CB3}"/>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EEEB015F-74B7-47BE-9651-E2CBB6B76A4F}"/>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BEDC7317-6407-4956-8164-016CA18F3ED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41D2E260-3E15-463B-9D5C-7DFF1DFFCF7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851C478C-C2E1-4EF7-8EF6-9D7307BEAF1B}"/>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D71295A6-1A23-4288-B0CB-88F84E20C24D}"/>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2579D0BD-434A-49B7-A222-3AFBA651209A}"/>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4178E48A-B61C-4E22-B687-158EC7218FCE}"/>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285442F0-B67B-4E86-8E74-8E5AA8B73F03}"/>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FEFD8B8D-85F9-4036-A040-A258516D828D}"/>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00E25242-2679-4483-BAD8-301A74141860}"/>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314BAE06-75AF-4CAA-AE65-66691F051D0B}"/>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369FBFBF-11B2-4A45-B479-A5E386FB0D4C}"/>
            </a:ext>
          </a:extLst>
        </xdr:cNvPr>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DC3BD574-5686-4B63-977E-F10DCDEA0F8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0A17D01A-B332-428A-9EFC-4E30FB04455D}"/>
            </a:ext>
          </a:extLst>
        </xdr:cNvPr>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545E482C-6775-4597-85D6-C731E9382958}"/>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8BF15AB0-9AEE-43BB-A54B-E8D68A88D8F3}"/>
            </a:ext>
          </a:extLst>
        </xdr:cNvPr>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B966EB89-57E5-4EF7-A70C-9AA4C99C981D}"/>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DB1CEC7E-6062-456A-887F-14663DEECDA7}"/>
            </a:ext>
          </a:extLst>
        </xdr:cNvPr>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2DDB7938-3022-44E1-9E68-E2728AA7D25C}"/>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178A9E47-8CED-459F-9B11-DDCC45C125DC}"/>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CB78AF7C-8E01-4883-8CA4-E3283F702F8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D78A8601-D34F-41FB-8A05-ED0D3D49D05F}"/>
            </a:ext>
          </a:extLst>
        </xdr:cNvPr>
        <xdr:cNvCxnSpPr/>
      </xdr:nvCxnSpPr>
      <xdr:spPr>
        <a:xfrm flipV="1">
          <a:off x="13027660" y="5384730"/>
          <a:ext cx="1269" cy="122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E578282A-05F4-4B31-ABF9-D33204822527}"/>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EBC78B35-BBCC-4163-8422-7A0CBF9F3F7E}"/>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a:extLst>
            <a:ext uri="{FF2B5EF4-FFF2-40B4-BE49-F238E27FC236}">
              <a16:creationId xmlns:a16="http://schemas.microsoft.com/office/drawing/2014/main" id="{5F941098-4E74-4B08-84BA-149B185DF2F1}"/>
            </a:ext>
          </a:extLst>
        </xdr:cNvPr>
        <xdr:cNvSpPr txBox="1"/>
      </xdr:nvSpPr>
      <xdr:spPr>
        <a:xfrm>
          <a:off x="13080365" y="516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a:extLst>
            <a:ext uri="{FF2B5EF4-FFF2-40B4-BE49-F238E27FC236}">
              <a16:creationId xmlns:a16="http://schemas.microsoft.com/office/drawing/2014/main" id="{62A8B34C-04A2-403B-891C-0D7069035F7E}"/>
            </a:ext>
          </a:extLst>
        </xdr:cNvPr>
        <xdr:cNvCxnSpPr/>
      </xdr:nvCxnSpPr>
      <xdr:spPr>
        <a:xfrm>
          <a:off x="12963525" y="5384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a:extLst>
            <a:ext uri="{FF2B5EF4-FFF2-40B4-BE49-F238E27FC236}">
              <a16:creationId xmlns:a16="http://schemas.microsoft.com/office/drawing/2014/main" id="{D76AF8A6-0157-4A85-B7A3-EECFB5179213}"/>
            </a:ext>
          </a:extLst>
        </xdr:cNvPr>
        <xdr:cNvSpPr txBox="1"/>
      </xdr:nvSpPr>
      <xdr:spPr>
        <a:xfrm>
          <a:off x="13080365" y="605276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a:extLst>
            <a:ext uri="{FF2B5EF4-FFF2-40B4-BE49-F238E27FC236}">
              <a16:creationId xmlns:a16="http://schemas.microsoft.com/office/drawing/2014/main" id="{9A0E318D-58AA-4C86-B1F0-39869573C696}"/>
            </a:ext>
          </a:extLst>
        </xdr:cNvPr>
        <xdr:cNvSpPr/>
      </xdr:nvSpPr>
      <xdr:spPr>
        <a:xfrm>
          <a:off x="13001625" y="607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A19090FB-819E-45E1-84F7-CDAFE2C6726C}"/>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33228DC8-0652-46ED-A29C-01FACE24573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1EEAA1EE-D3FC-4BAB-8091-DC16358A22AD}"/>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1F100224-3812-4446-A172-B91DC75B2073}"/>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834BD5C-4983-431E-BE60-1FA6565E7C81}"/>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90664</xdr:rowOff>
    </xdr:from>
    <xdr:to>
      <xdr:col>76</xdr:col>
      <xdr:colOff>73025</xdr:colOff>
      <xdr:row>31</xdr:row>
      <xdr:rowOff>20814</xdr:rowOff>
    </xdr:to>
    <xdr:sp macro="" textlink="">
      <xdr:nvSpPr>
        <xdr:cNvPr id="127" name="楕円 126">
          <a:extLst>
            <a:ext uri="{FF2B5EF4-FFF2-40B4-BE49-F238E27FC236}">
              <a16:creationId xmlns:a16="http://schemas.microsoft.com/office/drawing/2014/main" id="{E1B49F50-2CC3-4C63-BCB2-0827D6733286}"/>
            </a:ext>
          </a:extLst>
        </xdr:cNvPr>
        <xdr:cNvSpPr/>
      </xdr:nvSpPr>
      <xdr:spPr>
        <a:xfrm>
          <a:off x="13001625" y="5874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113541</xdr:rowOff>
    </xdr:from>
    <xdr:ext cx="340478" cy="259045"/>
    <xdr:sp macro="" textlink="">
      <xdr:nvSpPr>
        <xdr:cNvPr id="128" name="債務償還可能年数該当値テキスト">
          <a:extLst>
            <a:ext uri="{FF2B5EF4-FFF2-40B4-BE49-F238E27FC236}">
              <a16:creationId xmlns:a16="http://schemas.microsoft.com/office/drawing/2014/main" id="{13C1A18A-9E1C-49AC-BC0E-EAD7225CA61D}"/>
            </a:ext>
          </a:extLst>
        </xdr:cNvPr>
        <xdr:cNvSpPr txBox="1"/>
      </xdr:nvSpPr>
      <xdr:spPr>
        <a:xfrm>
          <a:off x="13080365" y="57294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F18B458B-CC14-4308-B831-89AA4C78BE0C}"/>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C85391F9-F458-46B1-95A0-3348826A8BD8}"/>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3E0ED324-7B54-4F07-9E47-1549A560A8BE}"/>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6CA841FF-BB50-40B9-AF3D-852B4C1A91C3}"/>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90FE211A-9314-4F59-A047-26234E3612C5}"/>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1872A0C3-7455-4513-A9DA-D4AC5FCDD163}"/>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8B14F8-E2D7-4C0F-8581-BDC57CDF3E3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8995CD-6668-4313-A00C-CC97E0267EC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D802FA-7133-4B3B-9397-B4AD0247C5E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406432-6589-4C5D-9CF8-4E18A837145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C21E66-1F5F-4490-A496-68E647AF210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931254-034F-49A0-99E9-D34D41903A1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B47DB3-9AE5-4517-B8B6-5ADF9DD22F8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0E7022-9DE4-40A4-B419-5571DC1204D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C7004A-E71D-4D69-90EE-E562D9EE6A7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519D06-7DA2-40CE-941C-97F72E5FD47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7,994
7,945
63.65
8,327,965
8,157,301
138,410
3,933,168
6,560,742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2596CB-B7EA-4234-8E18-B53C2C63D94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DC68A9-3A8A-415A-848D-0705555333B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A0860D-C085-4AD5-9277-66B6E5A5012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B7D719-CE4C-4197-9C34-C1DBC912A19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0394AE-3352-40D1-81E3-929A141560D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C890F2-CC4E-416C-8BFB-2D83E9A20A6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BB4020-6887-4296-947D-16E86F80167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96FCC6-21B0-4C6F-B00E-7D704030504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B31B4F-0434-43DF-A26B-B5C506BF64A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AAE963-127F-4C22-B0C2-FA801A55873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D1FD1D-EB0A-4F08-837F-70F9F2AA617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F8CC8B-4474-4A9B-9195-71F57D4C64A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D053B5-1FE9-42E9-9116-7F54359FD80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AA6835-11E5-43A0-AEA6-70B05C01B1F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EAFEC3-1777-4518-A780-77C2B7BF205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E67B9E-66AF-461D-91E3-1D8EBB1366A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86CFA3-12EE-4805-9C2D-7B9CC65B25E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4D138E-5C63-467F-BBFA-FA8034B9D6D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AF6E8BB-28B3-4ADF-8913-4F336C759BE7}"/>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9991527-2024-4039-A901-2EB4423D60F1}"/>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D92A789-7987-4819-AFE8-0966C381443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9FB34D5-2781-4A9B-B696-A0E32C26180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BBD45D5-31A8-4E72-A194-B517C4D33EF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CA6D375-FC2A-4420-A546-80C8D8A2063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FDBF453-3758-485C-A1E6-BA938867E22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CC5AC8B-B4C6-4C8E-8CE2-561C86DA9EC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BDB520C-0DA5-419E-A339-AAD8DD134F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EEAEF84-3A51-4AA2-8915-6729B28EA21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832E38B-1364-45C7-93D7-0B36FA554D1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FCE54F1-5088-4344-8A67-659B8F41D17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D9CCAA2-4812-4B10-AD66-7FF78341CED3}"/>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35CA333-DF02-4A66-A7EF-9682838DFCE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17D91D1-9FF0-4E3E-8709-416007BE9F36}"/>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10881BD-6DE7-4BE5-B12C-6E655AF3130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1A864D5-EAB2-440B-838F-B9DA728F54C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1909511-BD96-441B-86DD-B7EA827A9A3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B2F3647-BBA0-4BCE-9841-EA5C9F85F0A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ACD80C7-53FA-4133-B052-2979BF88764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C6653CC-CD60-490E-B1F2-9DD13B29526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23A0992-1490-41E5-81F3-690640ACE8D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ECEAAA4-4987-4024-A807-3022785C4D67}"/>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82D55CA-0024-45C8-9591-81E05D1E5EA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2C948FA-6603-4078-9B22-79DE4E29699B}"/>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86A9941-3A4B-4AB3-B5D1-33F0681311F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515A4174-A0D3-4038-8CE4-903BDC7BA498}"/>
            </a:ext>
          </a:extLst>
        </xdr:cNvPr>
        <xdr:cNvCxnSpPr/>
      </xdr:nvCxnSpPr>
      <xdr:spPr>
        <a:xfrm flipV="1">
          <a:off x="4086225" y="567499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4101B4CB-0B2D-44B4-A9A2-22CDF895BED0}"/>
            </a:ext>
          </a:extLst>
        </xdr:cNvPr>
        <xdr:cNvSpPr txBox="1"/>
      </xdr:nvSpPr>
      <xdr:spPr>
        <a:xfrm>
          <a:off x="412496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69A22115-5227-4485-9CD2-1E3910128A6C}"/>
            </a:ext>
          </a:extLst>
        </xdr:cNvPr>
        <xdr:cNvCxnSpPr/>
      </xdr:nvCxnSpPr>
      <xdr:spPr>
        <a:xfrm>
          <a:off x="4020820" y="6896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18A751F3-4967-41CD-85C2-E2CBF7896BEE}"/>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72FFB7D3-752A-41C8-ADEC-44C3FC47D96B}"/>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14C62307-8E15-4E7A-849E-6F48B2CD2146}"/>
            </a:ext>
          </a:extLst>
        </xdr:cNvPr>
        <xdr:cNvSpPr txBox="1"/>
      </xdr:nvSpPr>
      <xdr:spPr>
        <a:xfrm>
          <a:off x="412496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21CA4A74-2281-49B7-8F44-E6D0C610F171}"/>
            </a:ext>
          </a:extLst>
        </xdr:cNvPr>
        <xdr:cNvSpPr/>
      </xdr:nvSpPr>
      <xdr:spPr>
        <a:xfrm>
          <a:off x="403606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55D6F0D6-4BB5-4FD6-AF1B-62E2133E3013}"/>
            </a:ext>
          </a:extLst>
        </xdr:cNvPr>
        <xdr:cNvSpPr/>
      </xdr:nvSpPr>
      <xdr:spPr>
        <a:xfrm>
          <a:off x="3312160" y="634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DD830E5E-1494-419A-937A-471C161A64B3}"/>
            </a:ext>
          </a:extLst>
        </xdr:cNvPr>
        <xdr:cNvSpPr/>
      </xdr:nvSpPr>
      <xdr:spPr>
        <a:xfrm>
          <a:off x="251460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C05B573-2992-4E6F-A128-1014055316A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4AA6176-1BCF-4228-A557-A9B7F0B236D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BFA16A0-989C-48E9-90EB-963A31803DF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290101-1F69-4A4B-89FF-3EA22621917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74D2A5-BA66-4EF1-B402-FFBAC61C6AE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0" name="楕円 69">
          <a:extLst>
            <a:ext uri="{FF2B5EF4-FFF2-40B4-BE49-F238E27FC236}">
              <a16:creationId xmlns:a16="http://schemas.microsoft.com/office/drawing/2014/main" id="{925DF12F-1808-49B7-A1AD-13BDE2A7151A}"/>
            </a:ext>
          </a:extLst>
        </xdr:cNvPr>
        <xdr:cNvSpPr/>
      </xdr:nvSpPr>
      <xdr:spPr>
        <a:xfrm>
          <a:off x="403606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1" name="【道路】&#10;有形固定資産減価償却率該当値テキスト">
          <a:extLst>
            <a:ext uri="{FF2B5EF4-FFF2-40B4-BE49-F238E27FC236}">
              <a16:creationId xmlns:a16="http://schemas.microsoft.com/office/drawing/2014/main" id="{550F0603-7C75-498D-85ED-F5082AD665D2}"/>
            </a:ext>
          </a:extLst>
        </xdr:cNvPr>
        <xdr:cNvSpPr txBox="1"/>
      </xdr:nvSpPr>
      <xdr:spPr>
        <a:xfrm>
          <a:off x="412496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97790</xdr:rowOff>
    </xdr:from>
    <xdr:to>
      <xdr:col>20</xdr:col>
      <xdr:colOff>38100</xdr:colOff>
      <xdr:row>37</xdr:row>
      <xdr:rowOff>27940</xdr:rowOff>
    </xdr:to>
    <xdr:sp macro="" textlink="">
      <xdr:nvSpPr>
        <xdr:cNvPr id="72" name="楕円 71">
          <a:extLst>
            <a:ext uri="{FF2B5EF4-FFF2-40B4-BE49-F238E27FC236}">
              <a16:creationId xmlns:a16="http://schemas.microsoft.com/office/drawing/2014/main" id="{98E61D1B-B3E6-47EE-B7A0-456C8025E0A8}"/>
            </a:ext>
          </a:extLst>
        </xdr:cNvPr>
        <xdr:cNvSpPr/>
      </xdr:nvSpPr>
      <xdr:spPr>
        <a:xfrm>
          <a:off x="3312160" y="613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148590</xdr:rowOff>
    </xdr:to>
    <xdr:cxnSp macro="">
      <xdr:nvCxnSpPr>
        <xdr:cNvPr id="73" name="直線コネクタ 72">
          <a:extLst>
            <a:ext uri="{FF2B5EF4-FFF2-40B4-BE49-F238E27FC236}">
              <a16:creationId xmlns:a16="http://schemas.microsoft.com/office/drawing/2014/main" id="{6BDF0156-7795-4A9D-841D-453C38F3882C}"/>
            </a:ext>
          </a:extLst>
        </xdr:cNvPr>
        <xdr:cNvCxnSpPr/>
      </xdr:nvCxnSpPr>
      <xdr:spPr>
        <a:xfrm flipV="1">
          <a:off x="3355340" y="616267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4" name="n_1aveValue【道路】&#10;有形固定資産減価償却率">
          <a:extLst>
            <a:ext uri="{FF2B5EF4-FFF2-40B4-BE49-F238E27FC236}">
              <a16:creationId xmlns:a16="http://schemas.microsoft.com/office/drawing/2014/main" id="{FEB51F6F-9C7E-4D13-9D6A-98827B290F0C}"/>
            </a:ext>
          </a:extLst>
        </xdr:cNvPr>
        <xdr:cNvSpPr txBox="1"/>
      </xdr:nvSpPr>
      <xdr:spPr>
        <a:xfrm>
          <a:off x="317056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5" name="n_2aveValue【道路】&#10;有形固定資産減価償却率">
          <a:extLst>
            <a:ext uri="{FF2B5EF4-FFF2-40B4-BE49-F238E27FC236}">
              <a16:creationId xmlns:a16="http://schemas.microsoft.com/office/drawing/2014/main" id="{E489CB86-1136-45F6-B26E-D1ACA9A2210E}"/>
            </a:ext>
          </a:extLst>
        </xdr:cNvPr>
        <xdr:cNvSpPr txBox="1"/>
      </xdr:nvSpPr>
      <xdr:spPr>
        <a:xfrm>
          <a:off x="238570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44467</xdr:rowOff>
    </xdr:from>
    <xdr:ext cx="405111" cy="259045"/>
    <xdr:sp macro="" textlink="">
      <xdr:nvSpPr>
        <xdr:cNvPr id="76" name="n_1mainValue【道路】&#10;有形固定資産減価償却率">
          <a:extLst>
            <a:ext uri="{FF2B5EF4-FFF2-40B4-BE49-F238E27FC236}">
              <a16:creationId xmlns:a16="http://schemas.microsoft.com/office/drawing/2014/main" id="{3F03FD3E-7AB2-48FA-BE25-8187047DD10D}"/>
            </a:ext>
          </a:extLst>
        </xdr:cNvPr>
        <xdr:cNvSpPr txBox="1"/>
      </xdr:nvSpPr>
      <xdr:spPr>
        <a:xfrm>
          <a:off x="317056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55330015-6106-4798-9DC0-C34AF81739E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E26A4BCB-EB95-4C96-8082-3995953C8D3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C0D2718B-A56F-41BC-8890-3D389DD7580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C0EA1D57-0886-4FC6-BEF8-B2469C3302F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C42FC5D-AA8E-4AFC-AE82-58FA735D1CD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772C73C8-748F-4416-BAF3-B5F4F8D0A32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4A5020FD-16ED-44BC-8FD0-57A3AF170B5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DD456336-0313-45B5-BB20-BDB54E696C3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29EA5796-653D-4206-8B9A-0048629DB0C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1BD5810D-F4D5-4B68-88ED-1239420564E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FF81F05E-0862-4408-A940-958663E49BEE}"/>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5EB57183-3FD5-4A57-A66B-9775C8219EAB}"/>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51A6CCF4-0E06-4EFD-8FB2-0F544F158D3C}"/>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9E9AF076-1542-48C0-A6E7-119732EA0AC1}"/>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FCAD4D8A-4C7B-4290-B30F-EC9265825548}"/>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626D17AA-082D-4158-9276-F61F5409148F}"/>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8533EE3D-4B98-4D1E-891D-345946B27C2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BF6B5118-467E-46D1-80C7-3B3BD729F3E3}"/>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29229ABE-77FB-4DD6-83AA-C890166126D7}"/>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a:extLst>
            <a:ext uri="{FF2B5EF4-FFF2-40B4-BE49-F238E27FC236}">
              <a16:creationId xmlns:a16="http://schemas.microsoft.com/office/drawing/2014/main" id="{CC7D46C2-BC74-4028-A954-E3E5C1095037}"/>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4F71B596-A78B-4896-A11F-C221C253DA41}"/>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id="{0AC057CA-18D4-4D56-8184-DF1F734E1DE5}"/>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C0E48DC7-2786-4C6F-A0E0-72D29F59B3F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FD6F7FC3-8F2D-4F2A-952E-9F366BE70E3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80B413C1-BED1-4A93-8EAD-67A25F0250E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a:extLst>
            <a:ext uri="{FF2B5EF4-FFF2-40B4-BE49-F238E27FC236}">
              <a16:creationId xmlns:a16="http://schemas.microsoft.com/office/drawing/2014/main" id="{F73115FA-A9C1-49D4-9D37-A942152BD104}"/>
            </a:ext>
          </a:extLst>
        </xdr:cNvPr>
        <xdr:cNvCxnSpPr/>
      </xdr:nvCxnSpPr>
      <xdr:spPr>
        <a:xfrm flipV="1">
          <a:off x="9219565" y="5576109"/>
          <a:ext cx="0" cy="146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a:extLst>
            <a:ext uri="{FF2B5EF4-FFF2-40B4-BE49-F238E27FC236}">
              <a16:creationId xmlns:a16="http://schemas.microsoft.com/office/drawing/2014/main" id="{46CCEA43-49FC-4EB1-B62C-AE7E38D2CE6E}"/>
            </a:ext>
          </a:extLst>
        </xdr:cNvPr>
        <xdr:cNvSpPr txBox="1"/>
      </xdr:nvSpPr>
      <xdr:spPr>
        <a:xfrm>
          <a:off x="9258300" y="704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a:extLst>
            <a:ext uri="{FF2B5EF4-FFF2-40B4-BE49-F238E27FC236}">
              <a16:creationId xmlns:a16="http://schemas.microsoft.com/office/drawing/2014/main" id="{5AA16331-89B0-4522-AF36-E12FB10C2209}"/>
            </a:ext>
          </a:extLst>
        </xdr:cNvPr>
        <xdr:cNvCxnSpPr/>
      </xdr:nvCxnSpPr>
      <xdr:spPr>
        <a:xfrm>
          <a:off x="9154160" y="7041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a:extLst>
            <a:ext uri="{FF2B5EF4-FFF2-40B4-BE49-F238E27FC236}">
              <a16:creationId xmlns:a16="http://schemas.microsoft.com/office/drawing/2014/main" id="{03F97692-06BD-4E2F-9DE6-437E7B21EEEB}"/>
            </a:ext>
          </a:extLst>
        </xdr:cNvPr>
        <xdr:cNvSpPr txBox="1"/>
      </xdr:nvSpPr>
      <xdr:spPr>
        <a:xfrm>
          <a:off x="9258300" y="535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a:extLst>
            <a:ext uri="{FF2B5EF4-FFF2-40B4-BE49-F238E27FC236}">
              <a16:creationId xmlns:a16="http://schemas.microsoft.com/office/drawing/2014/main" id="{28AD4674-9ED7-4985-8C4F-65FB98218550}"/>
            </a:ext>
          </a:extLst>
        </xdr:cNvPr>
        <xdr:cNvCxnSpPr/>
      </xdr:nvCxnSpPr>
      <xdr:spPr>
        <a:xfrm>
          <a:off x="9154160" y="55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07" name="【道路】&#10;一人当たり延長平均値テキスト">
          <a:extLst>
            <a:ext uri="{FF2B5EF4-FFF2-40B4-BE49-F238E27FC236}">
              <a16:creationId xmlns:a16="http://schemas.microsoft.com/office/drawing/2014/main" id="{E1709B11-13B6-4CD5-BAA5-22846C669395}"/>
            </a:ext>
          </a:extLst>
        </xdr:cNvPr>
        <xdr:cNvSpPr txBox="1"/>
      </xdr:nvSpPr>
      <xdr:spPr>
        <a:xfrm>
          <a:off x="9258300" y="6419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a:extLst>
            <a:ext uri="{FF2B5EF4-FFF2-40B4-BE49-F238E27FC236}">
              <a16:creationId xmlns:a16="http://schemas.microsoft.com/office/drawing/2014/main" id="{6985B936-EEF9-4BCB-AA14-338FB25A46C6}"/>
            </a:ext>
          </a:extLst>
        </xdr:cNvPr>
        <xdr:cNvSpPr/>
      </xdr:nvSpPr>
      <xdr:spPr>
        <a:xfrm>
          <a:off x="9192260" y="6564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a:extLst>
            <a:ext uri="{FF2B5EF4-FFF2-40B4-BE49-F238E27FC236}">
              <a16:creationId xmlns:a16="http://schemas.microsoft.com/office/drawing/2014/main" id="{D4EEF052-EE8D-4E52-8E12-3D128DE45D72}"/>
            </a:ext>
          </a:extLst>
        </xdr:cNvPr>
        <xdr:cNvSpPr/>
      </xdr:nvSpPr>
      <xdr:spPr>
        <a:xfrm>
          <a:off x="8445500" y="645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a:extLst>
            <a:ext uri="{FF2B5EF4-FFF2-40B4-BE49-F238E27FC236}">
              <a16:creationId xmlns:a16="http://schemas.microsoft.com/office/drawing/2014/main" id="{64D29B37-FDB8-4CBA-85E2-A3C20ADB9D21}"/>
            </a:ext>
          </a:extLst>
        </xdr:cNvPr>
        <xdr:cNvSpPr/>
      </xdr:nvSpPr>
      <xdr:spPr>
        <a:xfrm>
          <a:off x="7670800" y="6500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1CA123D7-F8D4-48FA-A4EE-41E17807641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F541FFB-FE5C-47D2-870E-2FA33ECDB91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01D3FF2-D6AD-42CB-8697-E27437A5D14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F417188-F31B-4985-A0F0-B59AD5C48A2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AC807FA-C00D-4CD9-934A-6C823D65F0E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1724</xdr:rowOff>
    </xdr:from>
    <xdr:to>
      <xdr:col>55</xdr:col>
      <xdr:colOff>50800</xdr:colOff>
      <xdr:row>40</xdr:row>
      <xdr:rowOff>103324</xdr:rowOff>
    </xdr:to>
    <xdr:sp macro="" textlink="">
      <xdr:nvSpPr>
        <xdr:cNvPr id="116" name="楕円 115">
          <a:extLst>
            <a:ext uri="{FF2B5EF4-FFF2-40B4-BE49-F238E27FC236}">
              <a16:creationId xmlns:a16="http://schemas.microsoft.com/office/drawing/2014/main" id="{D487A486-5AFB-4539-9AFC-D1903201F0B2}"/>
            </a:ext>
          </a:extLst>
        </xdr:cNvPr>
        <xdr:cNvSpPr/>
      </xdr:nvSpPr>
      <xdr:spPr>
        <a:xfrm>
          <a:off x="9192260" y="6707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151601</xdr:rowOff>
    </xdr:from>
    <xdr:ext cx="534377" cy="259045"/>
    <xdr:sp macro="" textlink="">
      <xdr:nvSpPr>
        <xdr:cNvPr id="117" name="【道路】&#10;一人当たり延長該当値テキスト">
          <a:extLst>
            <a:ext uri="{FF2B5EF4-FFF2-40B4-BE49-F238E27FC236}">
              <a16:creationId xmlns:a16="http://schemas.microsoft.com/office/drawing/2014/main" id="{4301F714-47D2-4FC6-96A1-B532E7593451}"/>
            </a:ext>
          </a:extLst>
        </xdr:cNvPr>
        <xdr:cNvSpPr txBox="1"/>
      </xdr:nvSpPr>
      <xdr:spPr>
        <a:xfrm>
          <a:off x="9258300" y="66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6775</xdr:rowOff>
    </xdr:from>
    <xdr:to>
      <xdr:col>50</xdr:col>
      <xdr:colOff>165100</xdr:colOff>
      <xdr:row>40</xdr:row>
      <xdr:rowOff>108375</xdr:rowOff>
    </xdr:to>
    <xdr:sp macro="" textlink="">
      <xdr:nvSpPr>
        <xdr:cNvPr id="118" name="楕円 117">
          <a:extLst>
            <a:ext uri="{FF2B5EF4-FFF2-40B4-BE49-F238E27FC236}">
              <a16:creationId xmlns:a16="http://schemas.microsoft.com/office/drawing/2014/main" id="{BC6A9FD6-5047-401A-9458-561EDA4CEFDB}"/>
            </a:ext>
          </a:extLst>
        </xdr:cNvPr>
        <xdr:cNvSpPr/>
      </xdr:nvSpPr>
      <xdr:spPr>
        <a:xfrm>
          <a:off x="8445500" y="67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52524</xdr:rowOff>
    </xdr:from>
    <xdr:to>
      <xdr:col>55</xdr:col>
      <xdr:colOff>0</xdr:colOff>
      <xdr:row>40</xdr:row>
      <xdr:rowOff>57575</xdr:rowOff>
    </xdr:to>
    <xdr:cxnSp macro="">
      <xdr:nvCxnSpPr>
        <xdr:cNvPr id="119" name="直線コネクタ 118">
          <a:extLst>
            <a:ext uri="{FF2B5EF4-FFF2-40B4-BE49-F238E27FC236}">
              <a16:creationId xmlns:a16="http://schemas.microsoft.com/office/drawing/2014/main" id="{F2BB75E4-A487-43A8-A580-763C04C0672D}"/>
            </a:ext>
          </a:extLst>
        </xdr:cNvPr>
        <xdr:cNvCxnSpPr/>
      </xdr:nvCxnSpPr>
      <xdr:spPr>
        <a:xfrm flipV="1">
          <a:off x="8496300" y="6758124"/>
          <a:ext cx="7239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0" name="n_1aveValue【道路】&#10;一人当たり延長">
          <a:extLst>
            <a:ext uri="{FF2B5EF4-FFF2-40B4-BE49-F238E27FC236}">
              <a16:creationId xmlns:a16="http://schemas.microsoft.com/office/drawing/2014/main" id="{5B764192-45B0-4EFA-8EF0-5129B400827E}"/>
            </a:ext>
          </a:extLst>
        </xdr:cNvPr>
        <xdr:cNvSpPr txBox="1"/>
      </xdr:nvSpPr>
      <xdr:spPr>
        <a:xfrm>
          <a:off x="8239271" y="62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1" name="n_2aveValue【道路】&#10;一人当たり延長">
          <a:extLst>
            <a:ext uri="{FF2B5EF4-FFF2-40B4-BE49-F238E27FC236}">
              <a16:creationId xmlns:a16="http://schemas.microsoft.com/office/drawing/2014/main" id="{B1993BF1-73C4-414D-A9C6-5255605FE9EA}"/>
            </a:ext>
          </a:extLst>
        </xdr:cNvPr>
        <xdr:cNvSpPr txBox="1"/>
      </xdr:nvSpPr>
      <xdr:spPr>
        <a:xfrm>
          <a:off x="7477271" y="627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99502</xdr:rowOff>
    </xdr:from>
    <xdr:ext cx="534377" cy="259045"/>
    <xdr:sp macro="" textlink="">
      <xdr:nvSpPr>
        <xdr:cNvPr id="122" name="n_1mainValue【道路】&#10;一人当たり延長">
          <a:extLst>
            <a:ext uri="{FF2B5EF4-FFF2-40B4-BE49-F238E27FC236}">
              <a16:creationId xmlns:a16="http://schemas.microsoft.com/office/drawing/2014/main" id="{177CCFC4-2F4F-4E78-AE8A-39458459A8F3}"/>
            </a:ext>
          </a:extLst>
        </xdr:cNvPr>
        <xdr:cNvSpPr txBox="1"/>
      </xdr:nvSpPr>
      <xdr:spPr>
        <a:xfrm>
          <a:off x="8239271" y="680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AA8EB93D-C8AF-49B2-B32F-722A2094C99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E1432672-2343-4E58-BEE3-0D57FB612FE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950FE249-6708-43A1-9B2B-EF62CCA5AD8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635835DD-A30C-4CC3-928D-260AE00B7B8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76671270-2B9D-4062-A17C-488CA1AE752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8CCC3D90-8813-4662-9818-65C35F17067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D018C66A-7675-4BCA-A4CA-D77F2591458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31189299-92BC-4418-9296-1D990C4D133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852D79D5-EAEC-4BF1-B7C1-DDC735E48D4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AF623291-4342-4AA9-BC10-EDDEE5BEA35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CA3EF62C-5406-48C2-A286-D6E950CD299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7C7453C3-2FA6-4CBC-ADA9-1550B1E91205}"/>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58D67B29-A3A1-4299-B6E0-26136DD1631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5CEC193A-A636-4B9A-8377-16EB230562B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AD40A0F6-2B12-419A-9426-1CE7F791246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26BC524F-7A2C-405B-ADEC-43D36AA7946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622EEEE2-1B1B-453E-A988-62B1498273B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5C986AD0-9960-4519-920E-FE490A85A81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CDAD3C84-AC9E-4F78-8068-0C9B05CE762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ED9AADD9-7C3A-4EB4-A221-90B82007788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90720B72-B435-4180-B719-29E3A14116A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D12C0F7B-AB34-47CB-9C0A-EF6F12251E0D}"/>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9DEA59AB-BF4A-49C0-965E-6C766668D8E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7CBC664C-DECB-4F68-9473-68DD383C2C5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20DD0241-9CA3-4AFF-94A9-4374C51DEB8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a:extLst>
            <a:ext uri="{FF2B5EF4-FFF2-40B4-BE49-F238E27FC236}">
              <a16:creationId xmlns:a16="http://schemas.microsoft.com/office/drawing/2014/main" id="{B2770FBA-DBDD-4A4D-9047-422AAB95E02B}"/>
            </a:ext>
          </a:extLst>
        </xdr:cNvPr>
        <xdr:cNvCxnSpPr/>
      </xdr:nvCxnSpPr>
      <xdr:spPr>
        <a:xfrm flipV="1">
          <a:off x="4086225" y="935409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BBF095E7-677C-4C85-BDEA-D8DE4FA9972A}"/>
            </a:ext>
          </a:extLst>
        </xdr:cNvPr>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a:extLst>
            <a:ext uri="{FF2B5EF4-FFF2-40B4-BE49-F238E27FC236}">
              <a16:creationId xmlns:a16="http://schemas.microsoft.com/office/drawing/2014/main" id="{AC166923-ECC9-43EB-B485-E8FAB1A59DDC}"/>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79560892-76EF-4775-BC50-D5D82F8214ED}"/>
            </a:ext>
          </a:extLst>
        </xdr:cNvPr>
        <xdr:cNvSpPr txBox="1"/>
      </xdr:nvSpPr>
      <xdr:spPr>
        <a:xfrm>
          <a:off x="4124960" y="9133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a:extLst>
            <a:ext uri="{FF2B5EF4-FFF2-40B4-BE49-F238E27FC236}">
              <a16:creationId xmlns:a16="http://schemas.microsoft.com/office/drawing/2014/main" id="{D75ACACC-414F-45C5-8958-F41AE2B35C2F}"/>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5696812-26C5-489E-AA59-6B881D124315}"/>
            </a:ext>
          </a:extLst>
        </xdr:cNvPr>
        <xdr:cNvSpPr txBox="1"/>
      </xdr:nvSpPr>
      <xdr:spPr>
        <a:xfrm>
          <a:off x="4124960" y="980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a:extLst>
            <a:ext uri="{FF2B5EF4-FFF2-40B4-BE49-F238E27FC236}">
              <a16:creationId xmlns:a16="http://schemas.microsoft.com/office/drawing/2014/main" id="{B40F09B9-2FFF-418C-9A5E-D69E3B8DF07E}"/>
            </a:ext>
          </a:extLst>
        </xdr:cNvPr>
        <xdr:cNvSpPr/>
      </xdr:nvSpPr>
      <xdr:spPr>
        <a:xfrm>
          <a:off x="403606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a:extLst>
            <a:ext uri="{FF2B5EF4-FFF2-40B4-BE49-F238E27FC236}">
              <a16:creationId xmlns:a16="http://schemas.microsoft.com/office/drawing/2014/main" id="{569ECCD5-9007-4FFC-A642-C802FE2E3FBD}"/>
            </a:ext>
          </a:extLst>
        </xdr:cNvPr>
        <xdr:cNvSpPr/>
      </xdr:nvSpPr>
      <xdr:spPr>
        <a:xfrm>
          <a:off x="331216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a:extLst>
            <a:ext uri="{FF2B5EF4-FFF2-40B4-BE49-F238E27FC236}">
              <a16:creationId xmlns:a16="http://schemas.microsoft.com/office/drawing/2014/main" id="{8D9430C9-4E89-40B9-B288-E09F87E35410}"/>
            </a:ext>
          </a:extLst>
        </xdr:cNvPr>
        <xdr:cNvSpPr/>
      </xdr:nvSpPr>
      <xdr:spPr>
        <a:xfrm>
          <a:off x="25146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9243FEE-AF59-4DBC-B327-48248EBB558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4BAB17F7-3B81-44EC-B8D6-B8E0FA0A5E2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5236ADD1-B97E-41E0-B23D-26102F59F81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96472890-8B74-42F6-9A6B-787230C2643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75F8FBA-ED63-4364-B6AF-36A74DB18F0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62" name="楕円 161">
          <a:extLst>
            <a:ext uri="{FF2B5EF4-FFF2-40B4-BE49-F238E27FC236}">
              <a16:creationId xmlns:a16="http://schemas.microsoft.com/office/drawing/2014/main" id="{968F6210-5F05-4E73-A2BA-55D2BC53B3CA}"/>
            </a:ext>
          </a:extLst>
        </xdr:cNvPr>
        <xdr:cNvSpPr/>
      </xdr:nvSpPr>
      <xdr:spPr>
        <a:xfrm>
          <a:off x="403606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E054D14A-6187-40BF-9EB6-5C332449B70D}"/>
            </a:ext>
          </a:extLst>
        </xdr:cNvPr>
        <xdr:cNvSpPr txBox="1"/>
      </xdr:nvSpPr>
      <xdr:spPr>
        <a:xfrm>
          <a:off x="4124960"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64" name="楕円 163">
          <a:extLst>
            <a:ext uri="{FF2B5EF4-FFF2-40B4-BE49-F238E27FC236}">
              <a16:creationId xmlns:a16="http://schemas.microsoft.com/office/drawing/2014/main" id="{FA468D32-7ED9-4637-B5EC-ADF7DB93826C}"/>
            </a:ext>
          </a:extLst>
        </xdr:cNvPr>
        <xdr:cNvSpPr/>
      </xdr:nvSpPr>
      <xdr:spPr>
        <a:xfrm>
          <a:off x="3312160" y="10320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117566</xdr:rowOff>
    </xdr:from>
    <xdr:to>
      <xdr:col>24</xdr:col>
      <xdr:colOff>63500</xdr:colOff>
      <xdr:row>61</xdr:row>
      <xdr:rowOff>145324</xdr:rowOff>
    </xdr:to>
    <xdr:cxnSp macro="">
      <xdr:nvCxnSpPr>
        <xdr:cNvPr id="165" name="直線コネクタ 164">
          <a:extLst>
            <a:ext uri="{FF2B5EF4-FFF2-40B4-BE49-F238E27FC236}">
              <a16:creationId xmlns:a16="http://schemas.microsoft.com/office/drawing/2014/main" id="{02D41FA1-03B2-441B-9E9C-3710FA16B216}"/>
            </a:ext>
          </a:extLst>
        </xdr:cNvPr>
        <xdr:cNvCxnSpPr/>
      </xdr:nvCxnSpPr>
      <xdr:spPr>
        <a:xfrm flipV="1">
          <a:off x="3355340" y="1034360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98202DD7-76C7-4205-B754-2CCAB115A9CE}"/>
            </a:ext>
          </a:extLst>
        </xdr:cNvPr>
        <xdr:cNvSpPr txBox="1"/>
      </xdr:nvSpPr>
      <xdr:spPr>
        <a:xfrm>
          <a:off x="317056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CC4FD539-38FB-420E-84D8-A1B0ED6481D8}"/>
            </a:ext>
          </a:extLst>
        </xdr:cNvPr>
        <xdr:cNvSpPr txBox="1"/>
      </xdr:nvSpPr>
      <xdr:spPr>
        <a:xfrm>
          <a:off x="23857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168" name="n_1mainValue【橋りょう・トンネル】&#10;有形固定資産減価償却率">
          <a:extLst>
            <a:ext uri="{FF2B5EF4-FFF2-40B4-BE49-F238E27FC236}">
              <a16:creationId xmlns:a16="http://schemas.microsoft.com/office/drawing/2014/main" id="{109D9AE5-D0BB-46F2-8E61-0BB7F0BF0C04}"/>
            </a:ext>
          </a:extLst>
        </xdr:cNvPr>
        <xdr:cNvSpPr txBox="1"/>
      </xdr:nvSpPr>
      <xdr:spPr>
        <a:xfrm>
          <a:off x="3170564" y="104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E8910985-426A-4EC1-B204-276390ADA3D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6CA24EEA-C2B2-47B3-91AF-E0CB3CA43F8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A7117A23-C198-4DB5-810A-F15AEF22998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5C4E4A5A-5BD5-458D-B605-B5C806E22E8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B9FD78AC-1DAD-43B5-B2CB-7CD02C95A35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C6B82805-6BED-4673-9107-A983FF66E3A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CC3F3A8B-875F-4481-BFF7-F2CA3B88B51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B7E53EA1-D77D-403A-A78B-AF30149E3E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2F59744C-D9BF-4A67-A36B-83C06F524EB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1D21E89D-282C-4BA4-9061-92E7DF4ECF4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a:extLst>
            <a:ext uri="{FF2B5EF4-FFF2-40B4-BE49-F238E27FC236}">
              <a16:creationId xmlns:a16="http://schemas.microsoft.com/office/drawing/2014/main" id="{E63A539B-BE9E-462F-8D7B-619E7B7ABC38}"/>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a:extLst>
            <a:ext uri="{FF2B5EF4-FFF2-40B4-BE49-F238E27FC236}">
              <a16:creationId xmlns:a16="http://schemas.microsoft.com/office/drawing/2014/main" id="{81B55250-879C-48DF-B96A-B4AA1DD007A1}"/>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a:extLst>
            <a:ext uri="{FF2B5EF4-FFF2-40B4-BE49-F238E27FC236}">
              <a16:creationId xmlns:a16="http://schemas.microsoft.com/office/drawing/2014/main" id="{847E71E7-5C10-4354-AE91-A59D2D6C7145}"/>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a:extLst>
            <a:ext uri="{FF2B5EF4-FFF2-40B4-BE49-F238E27FC236}">
              <a16:creationId xmlns:a16="http://schemas.microsoft.com/office/drawing/2014/main" id="{3E09340B-CF22-48F5-86D3-18E6D7C8FBCC}"/>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a:extLst>
            <a:ext uri="{FF2B5EF4-FFF2-40B4-BE49-F238E27FC236}">
              <a16:creationId xmlns:a16="http://schemas.microsoft.com/office/drawing/2014/main" id="{F690DDC9-7CD5-4745-9A4D-43A57121B0C1}"/>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a:extLst>
            <a:ext uri="{FF2B5EF4-FFF2-40B4-BE49-F238E27FC236}">
              <a16:creationId xmlns:a16="http://schemas.microsoft.com/office/drawing/2014/main" id="{ABA34019-9DBC-43CB-97AA-5E8185C364B9}"/>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a:extLst>
            <a:ext uri="{FF2B5EF4-FFF2-40B4-BE49-F238E27FC236}">
              <a16:creationId xmlns:a16="http://schemas.microsoft.com/office/drawing/2014/main" id="{63CAE5A1-C7A0-4468-83F1-5F6AA5F7B3E2}"/>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a:extLst>
            <a:ext uri="{FF2B5EF4-FFF2-40B4-BE49-F238E27FC236}">
              <a16:creationId xmlns:a16="http://schemas.microsoft.com/office/drawing/2014/main" id="{667E6BFD-CE6D-4C77-9A79-266BDECBDFB1}"/>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5783DF49-E863-410D-ABAD-720CA1F1FB3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id="{617C2137-EED9-4CBF-B5C3-4C6453BBDCC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155578E7-BF0C-4DCA-B196-91C2C690BF8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a:extLst>
            <a:ext uri="{FF2B5EF4-FFF2-40B4-BE49-F238E27FC236}">
              <a16:creationId xmlns:a16="http://schemas.microsoft.com/office/drawing/2014/main" id="{A8D32E84-F38A-47B4-B145-584425128203}"/>
            </a:ext>
          </a:extLst>
        </xdr:cNvPr>
        <xdr:cNvCxnSpPr/>
      </xdr:nvCxnSpPr>
      <xdr:spPr>
        <a:xfrm flipV="1">
          <a:off x="9219565" y="9435907"/>
          <a:ext cx="0" cy="129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a:extLst>
            <a:ext uri="{FF2B5EF4-FFF2-40B4-BE49-F238E27FC236}">
              <a16:creationId xmlns:a16="http://schemas.microsoft.com/office/drawing/2014/main" id="{3C963AFD-9E8C-4694-8066-DC000F0E061B}"/>
            </a:ext>
          </a:extLst>
        </xdr:cNvPr>
        <xdr:cNvSpPr txBox="1"/>
      </xdr:nvSpPr>
      <xdr:spPr>
        <a:xfrm>
          <a:off x="9258300" y="1073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a:extLst>
            <a:ext uri="{FF2B5EF4-FFF2-40B4-BE49-F238E27FC236}">
              <a16:creationId xmlns:a16="http://schemas.microsoft.com/office/drawing/2014/main" id="{C4833FB6-528C-4A19-8E3B-71FC8031BDD0}"/>
            </a:ext>
          </a:extLst>
        </xdr:cNvPr>
        <xdr:cNvCxnSpPr/>
      </xdr:nvCxnSpPr>
      <xdr:spPr>
        <a:xfrm>
          <a:off x="9154160" y="1073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a:extLst>
            <a:ext uri="{FF2B5EF4-FFF2-40B4-BE49-F238E27FC236}">
              <a16:creationId xmlns:a16="http://schemas.microsoft.com/office/drawing/2014/main" id="{2A7055B9-CF64-4113-8FA9-D229D89F9AAE}"/>
            </a:ext>
          </a:extLst>
        </xdr:cNvPr>
        <xdr:cNvSpPr txBox="1"/>
      </xdr:nvSpPr>
      <xdr:spPr>
        <a:xfrm>
          <a:off x="9258300" y="9218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a:extLst>
            <a:ext uri="{FF2B5EF4-FFF2-40B4-BE49-F238E27FC236}">
              <a16:creationId xmlns:a16="http://schemas.microsoft.com/office/drawing/2014/main" id="{3231036D-DC2D-4F18-BC38-0DB4B2E9BC56}"/>
            </a:ext>
          </a:extLst>
        </xdr:cNvPr>
        <xdr:cNvCxnSpPr/>
      </xdr:nvCxnSpPr>
      <xdr:spPr>
        <a:xfrm>
          <a:off x="9154160" y="943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E00032CC-BAA9-45BB-A152-6A1DDD9053F2}"/>
            </a:ext>
          </a:extLst>
        </xdr:cNvPr>
        <xdr:cNvSpPr txBox="1"/>
      </xdr:nvSpPr>
      <xdr:spPr>
        <a:xfrm>
          <a:off x="9258300" y="101942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a:extLst>
            <a:ext uri="{FF2B5EF4-FFF2-40B4-BE49-F238E27FC236}">
              <a16:creationId xmlns:a16="http://schemas.microsoft.com/office/drawing/2014/main" id="{C7711D27-8AC3-4DF7-B447-94B1AE5F48FE}"/>
            </a:ext>
          </a:extLst>
        </xdr:cNvPr>
        <xdr:cNvSpPr/>
      </xdr:nvSpPr>
      <xdr:spPr>
        <a:xfrm>
          <a:off x="9192260" y="10339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a:extLst>
            <a:ext uri="{FF2B5EF4-FFF2-40B4-BE49-F238E27FC236}">
              <a16:creationId xmlns:a16="http://schemas.microsoft.com/office/drawing/2014/main" id="{7A0B61B4-5FF4-40EE-8A00-1ADC6E4E45D8}"/>
            </a:ext>
          </a:extLst>
        </xdr:cNvPr>
        <xdr:cNvSpPr/>
      </xdr:nvSpPr>
      <xdr:spPr>
        <a:xfrm>
          <a:off x="8445500" y="1035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a:extLst>
            <a:ext uri="{FF2B5EF4-FFF2-40B4-BE49-F238E27FC236}">
              <a16:creationId xmlns:a16="http://schemas.microsoft.com/office/drawing/2014/main" id="{695C1747-692A-4A43-B1A2-5C1E153E4565}"/>
            </a:ext>
          </a:extLst>
        </xdr:cNvPr>
        <xdr:cNvSpPr/>
      </xdr:nvSpPr>
      <xdr:spPr>
        <a:xfrm>
          <a:off x="7670800" y="10370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A6F7D12A-C1BC-4564-9829-5D8AD1EF56B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E99D496C-3EF5-44B3-9E2A-24BDCEC648D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E6163E88-552B-4034-84D8-1EA4F8D86F1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863EDFD1-17FA-43DB-A876-3E8303AF782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7D5AF311-4336-4028-A85D-D8DF09A9E06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163613</xdr:rowOff>
    </xdr:from>
    <xdr:to>
      <xdr:col>55</xdr:col>
      <xdr:colOff>50800</xdr:colOff>
      <xdr:row>63</xdr:row>
      <xdr:rowOff>93763</xdr:rowOff>
    </xdr:to>
    <xdr:sp macro="" textlink="">
      <xdr:nvSpPr>
        <xdr:cNvPr id="204" name="楕円 203">
          <a:extLst>
            <a:ext uri="{FF2B5EF4-FFF2-40B4-BE49-F238E27FC236}">
              <a16:creationId xmlns:a16="http://schemas.microsoft.com/office/drawing/2014/main" id="{0B465AFE-8E89-4486-9B0C-E2ADD904C9C3}"/>
            </a:ext>
          </a:extLst>
        </xdr:cNvPr>
        <xdr:cNvSpPr/>
      </xdr:nvSpPr>
      <xdr:spPr>
        <a:xfrm>
          <a:off x="9192260" y="10557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142040</xdr:rowOff>
    </xdr:from>
    <xdr:ext cx="599010" cy="259045"/>
    <xdr:sp macro="" textlink="">
      <xdr:nvSpPr>
        <xdr:cNvPr id="205" name="【橋りょう・トンネル】&#10;一人当たり有形固定資産（償却資産）額該当値テキスト">
          <a:extLst>
            <a:ext uri="{FF2B5EF4-FFF2-40B4-BE49-F238E27FC236}">
              <a16:creationId xmlns:a16="http://schemas.microsoft.com/office/drawing/2014/main" id="{87ADD3CA-29F1-4687-AC0F-5002643325B3}"/>
            </a:ext>
          </a:extLst>
        </xdr:cNvPr>
        <xdr:cNvSpPr txBox="1"/>
      </xdr:nvSpPr>
      <xdr:spPr>
        <a:xfrm>
          <a:off x="9258300" y="1053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165311</xdr:rowOff>
    </xdr:from>
    <xdr:to>
      <xdr:col>50</xdr:col>
      <xdr:colOff>165100</xdr:colOff>
      <xdr:row>63</xdr:row>
      <xdr:rowOff>95461</xdr:rowOff>
    </xdr:to>
    <xdr:sp macro="" textlink="">
      <xdr:nvSpPr>
        <xdr:cNvPr id="206" name="楕円 205">
          <a:extLst>
            <a:ext uri="{FF2B5EF4-FFF2-40B4-BE49-F238E27FC236}">
              <a16:creationId xmlns:a16="http://schemas.microsoft.com/office/drawing/2014/main" id="{1662BC65-78A6-4473-ADB1-8A4AD028E416}"/>
            </a:ext>
          </a:extLst>
        </xdr:cNvPr>
        <xdr:cNvSpPr/>
      </xdr:nvSpPr>
      <xdr:spPr>
        <a:xfrm>
          <a:off x="8445500" y="10558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42963</xdr:rowOff>
    </xdr:from>
    <xdr:to>
      <xdr:col>55</xdr:col>
      <xdr:colOff>0</xdr:colOff>
      <xdr:row>63</xdr:row>
      <xdr:rowOff>44661</xdr:rowOff>
    </xdr:to>
    <xdr:cxnSp macro="">
      <xdr:nvCxnSpPr>
        <xdr:cNvPr id="207" name="直線コネクタ 206">
          <a:extLst>
            <a:ext uri="{FF2B5EF4-FFF2-40B4-BE49-F238E27FC236}">
              <a16:creationId xmlns:a16="http://schemas.microsoft.com/office/drawing/2014/main" id="{0145308B-C56F-4DA0-AFB0-24087A797669}"/>
            </a:ext>
          </a:extLst>
        </xdr:cNvPr>
        <xdr:cNvCxnSpPr/>
      </xdr:nvCxnSpPr>
      <xdr:spPr>
        <a:xfrm flipV="1">
          <a:off x="8496300" y="10604283"/>
          <a:ext cx="7239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8" name="n_1aveValue【橋りょう・トンネル】&#10;一人当たり有形固定資産（償却資産）額">
          <a:extLst>
            <a:ext uri="{FF2B5EF4-FFF2-40B4-BE49-F238E27FC236}">
              <a16:creationId xmlns:a16="http://schemas.microsoft.com/office/drawing/2014/main" id="{D62E9630-00C7-425F-B582-C37EF6138282}"/>
            </a:ext>
          </a:extLst>
        </xdr:cNvPr>
        <xdr:cNvSpPr txBox="1"/>
      </xdr:nvSpPr>
      <xdr:spPr>
        <a:xfrm>
          <a:off x="8214575" y="101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07418CA5-F3C3-4A17-ADAD-5B2F9E349410}"/>
            </a:ext>
          </a:extLst>
        </xdr:cNvPr>
        <xdr:cNvSpPr txBox="1"/>
      </xdr:nvSpPr>
      <xdr:spPr>
        <a:xfrm>
          <a:off x="7444955" y="1014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86588</xdr:rowOff>
    </xdr:from>
    <xdr:ext cx="599010" cy="259045"/>
    <xdr:sp macro="" textlink="">
      <xdr:nvSpPr>
        <xdr:cNvPr id="210" name="n_1mainValue【橋りょう・トンネル】&#10;一人当たり有形固定資産（償却資産）額">
          <a:extLst>
            <a:ext uri="{FF2B5EF4-FFF2-40B4-BE49-F238E27FC236}">
              <a16:creationId xmlns:a16="http://schemas.microsoft.com/office/drawing/2014/main" id="{1658468B-19EE-4CE4-BECF-B650330A8599}"/>
            </a:ext>
          </a:extLst>
        </xdr:cNvPr>
        <xdr:cNvSpPr txBox="1"/>
      </xdr:nvSpPr>
      <xdr:spPr>
        <a:xfrm>
          <a:off x="8214575" y="106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EC8D37BC-1F80-40B7-8C51-F18DD4C50E1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674B4851-32D2-4A4E-B3B9-7E4863BC114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56A62EC6-A934-4596-A027-FC8B03377CD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7243B316-C66D-489A-B0A0-74244F954E0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EECC0D45-2A0A-4FD5-AC82-796BDC2B4D1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13B5D124-A3E2-4E6D-AB0B-56B00CC3D4C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1BD05309-17A4-4CE7-BAAF-A4E06C16B20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6F6C19AE-174E-4DDD-AC81-53B36AEFDB2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D87CD76C-CEA3-4246-A25E-A47C3547CD9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872E7649-B75E-4604-B7AB-E8F3A78BDDC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C982B679-CFC1-41C2-90FE-0893CEB3E3B1}"/>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C07EAD91-D804-4050-9848-8CC73B27FA8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960CDED8-9439-412A-B255-913DE1095288}"/>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2AF2F228-F38C-45DC-ACE8-D3A62B6224E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6A52E725-7AFC-4CAB-BC4C-A9F12FE8BA4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E2974526-842D-4E6A-B859-984D9660EC5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C859942-D41D-4527-AE71-061EC582323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43EB8C07-D151-4C66-B117-19F5AE806C1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DAC8F29C-226C-445A-B5CE-D81D88B1615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41D9F3ED-A75F-46EE-9736-4C44BB50A45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285AE081-AD71-47C6-B3DA-71389BBDF53F}"/>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73CEE0B4-B868-4935-8867-FDD6B933D86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589128D1-CF03-434D-8B34-4A6BF9B4BFCB}"/>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3697897E-C088-4730-A9B7-4EBDB7BFB98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a:extLst>
            <a:ext uri="{FF2B5EF4-FFF2-40B4-BE49-F238E27FC236}">
              <a16:creationId xmlns:a16="http://schemas.microsoft.com/office/drawing/2014/main" id="{22FC00C3-B922-48B5-A6B2-E392B46F0CBF}"/>
            </a:ext>
          </a:extLst>
        </xdr:cNvPr>
        <xdr:cNvCxnSpPr/>
      </xdr:nvCxnSpPr>
      <xdr:spPr>
        <a:xfrm flipV="1">
          <a:off x="4086225" y="13041630"/>
          <a:ext cx="0" cy="1457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336CDB1A-9B39-47E1-8E4D-45A736CEBC60}"/>
            </a:ext>
          </a:extLst>
        </xdr:cNvPr>
        <xdr:cNvSpPr txBox="1"/>
      </xdr:nvSpPr>
      <xdr:spPr>
        <a:xfrm>
          <a:off x="4124960" y="1450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a:extLst>
            <a:ext uri="{FF2B5EF4-FFF2-40B4-BE49-F238E27FC236}">
              <a16:creationId xmlns:a16="http://schemas.microsoft.com/office/drawing/2014/main" id="{73620FEC-157E-482C-B970-54807EFA6891}"/>
            </a:ext>
          </a:extLst>
        </xdr:cNvPr>
        <xdr:cNvCxnSpPr/>
      </xdr:nvCxnSpPr>
      <xdr:spPr>
        <a:xfrm>
          <a:off x="4020820" y="14498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id="{E64C7B6F-AB9C-46BD-AE58-6825DA4D4D45}"/>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a:extLst>
            <a:ext uri="{FF2B5EF4-FFF2-40B4-BE49-F238E27FC236}">
              <a16:creationId xmlns:a16="http://schemas.microsoft.com/office/drawing/2014/main" id="{137BF3D0-D7CD-4E43-8FD3-2ADB271B1895}"/>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2AA7A751-C39B-4071-9217-6A03D60552AD}"/>
            </a:ext>
          </a:extLst>
        </xdr:cNvPr>
        <xdr:cNvSpPr txBox="1"/>
      </xdr:nvSpPr>
      <xdr:spPr>
        <a:xfrm>
          <a:off x="4124960" y="13564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a:extLst>
            <a:ext uri="{FF2B5EF4-FFF2-40B4-BE49-F238E27FC236}">
              <a16:creationId xmlns:a16="http://schemas.microsoft.com/office/drawing/2014/main" id="{482A8D2E-C4B3-4A2B-B5CF-0190AD0D02F6}"/>
            </a:ext>
          </a:extLst>
        </xdr:cNvPr>
        <xdr:cNvSpPr/>
      </xdr:nvSpPr>
      <xdr:spPr>
        <a:xfrm>
          <a:off x="403606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a:extLst>
            <a:ext uri="{FF2B5EF4-FFF2-40B4-BE49-F238E27FC236}">
              <a16:creationId xmlns:a16="http://schemas.microsoft.com/office/drawing/2014/main" id="{216834EF-6EB2-481C-9E14-C2385DFC06AC}"/>
            </a:ext>
          </a:extLst>
        </xdr:cNvPr>
        <xdr:cNvSpPr/>
      </xdr:nvSpPr>
      <xdr:spPr>
        <a:xfrm>
          <a:off x="331216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a:extLst>
            <a:ext uri="{FF2B5EF4-FFF2-40B4-BE49-F238E27FC236}">
              <a16:creationId xmlns:a16="http://schemas.microsoft.com/office/drawing/2014/main" id="{9BFDDDA1-7438-4094-A09A-0285ED67E1D9}"/>
            </a:ext>
          </a:extLst>
        </xdr:cNvPr>
        <xdr:cNvSpPr/>
      </xdr:nvSpPr>
      <xdr:spPr>
        <a:xfrm>
          <a:off x="251460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C0EC6C7A-DDB8-44F9-9766-4BDFCC153E3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E6629A3A-246D-4133-8EE8-D3DB4FA51AB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864A6C6-3365-411F-9D14-719535B7611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A41ABFDE-BAA1-4879-9B69-B42494F0D2E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E65F4332-1556-40C3-B9F9-572699B4D74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49" name="楕円 248">
          <a:extLst>
            <a:ext uri="{FF2B5EF4-FFF2-40B4-BE49-F238E27FC236}">
              <a16:creationId xmlns:a16="http://schemas.microsoft.com/office/drawing/2014/main" id="{4D5A3A25-A48E-45CF-A3C0-C4586EEE147A}"/>
            </a:ext>
          </a:extLst>
        </xdr:cNvPr>
        <xdr:cNvSpPr/>
      </xdr:nvSpPr>
      <xdr:spPr>
        <a:xfrm>
          <a:off x="4036060" y="137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152416</xdr:rowOff>
    </xdr:from>
    <xdr:ext cx="405111" cy="259045"/>
    <xdr:sp macro="" textlink="">
      <xdr:nvSpPr>
        <xdr:cNvPr id="250" name="【公営住宅】&#10;有形固定資産減価償却率該当値テキスト">
          <a:extLst>
            <a:ext uri="{FF2B5EF4-FFF2-40B4-BE49-F238E27FC236}">
              <a16:creationId xmlns:a16="http://schemas.microsoft.com/office/drawing/2014/main" id="{6AB4AFC6-328A-4E5F-A9B9-825873620542}"/>
            </a:ext>
          </a:extLst>
        </xdr:cNvPr>
        <xdr:cNvSpPr txBox="1"/>
      </xdr:nvSpPr>
      <xdr:spPr>
        <a:xfrm>
          <a:off x="4124960"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51" name="楕円 250">
          <a:extLst>
            <a:ext uri="{FF2B5EF4-FFF2-40B4-BE49-F238E27FC236}">
              <a16:creationId xmlns:a16="http://schemas.microsoft.com/office/drawing/2014/main" id="{8E9D74C1-C781-4201-809F-C2F9FE77E532}"/>
            </a:ext>
          </a:extLst>
        </xdr:cNvPr>
        <xdr:cNvSpPr/>
      </xdr:nvSpPr>
      <xdr:spPr>
        <a:xfrm>
          <a:off x="3312160" y="13792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97155</xdr:rowOff>
    </xdr:to>
    <xdr:cxnSp macro="">
      <xdr:nvCxnSpPr>
        <xdr:cNvPr id="252" name="直線コネクタ 251">
          <a:extLst>
            <a:ext uri="{FF2B5EF4-FFF2-40B4-BE49-F238E27FC236}">
              <a16:creationId xmlns:a16="http://schemas.microsoft.com/office/drawing/2014/main" id="{9298A4A0-D8B5-4953-84B1-38934AC0948B}"/>
            </a:ext>
          </a:extLst>
        </xdr:cNvPr>
        <xdr:cNvCxnSpPr/>
      </xdr:nvCxnSpPr>
      <xdr:spPr>
        <a:xfrm flipV="1">
          <a:off x="3355340" y="13799819"/>
          <a:ext cx="7315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53" name="n_1aveValue【公営住宅】&#10;有形固定資産減価償却率">
          <a:extLst>
            <a:ext uri="{FF2B5EF4-FFF2-40B4-BE49-F238E27FC236}">
              <a16:creationId xmlns:a16="http://schemas.microsoft.com/office/drawing/2014/main" id="{D47ECA93-364C-4948-992A-6672F4ABD7FC}"/>
            </a:ext>
          </a:extLst>
        </xdr:cNvPr>
        <xdr:cNvSpPr txBox="1"/>
      </xdr:nvSpPr>
      <xdr:spPr>
        <a:xfrm>
          <a:off x="317056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4" name="n_2aveValue【公営住宅】&#10;有形固定資産減価償却率">
          <a:extLst>
            <a:ext uri="{FF2B5EF4-FFF2-40B4-BE49-F238E27FC236}">
              <a16:creationId xmlns:a16="http://schemas.microsoft.com/office/drawing/2014/main" id="{58DA4DA8-E919-4301-A9A9-EBDDEA896A0E}"/>
            </a:ext>
          </a:extLst>
        </xdr:cNvPr>
        <xdr:cNvSpPr txBox="1"/>
      </xdr:nvSpPr>
      <xdr:spPr>
        <a:xfrm>
          <a:off x="23857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139082</xdr:rowOff>
    </xdr:from>
    <xdr:ext cx="405111" cy="259045"/>
    <xdr:sp macro="" textlink="">
      <xdr:nvSpPr>
        <xdr:cNvPr id="255" name="n_1mainValue【公営住宅】&#10;有形固定資産減価償却率">
          <a:extLst>
            <a:ext uri="{FF2B5EF4-FFF2-40B4-BE49-F238E27FC236}">
              <a16:creationId xmlns:a16="http://schemas.microsoft.com/office/drawing/2014/main" id="{D532A05C-C5DA-4CBE-A0E9-86D7A301089C}"/>
            </a:ext>
          </a:extLst>
        </xdr:cNvPr>
        <xdr:cNvSpPr txBox="1"/>
      </xdr:nvSpPr>
      <xdr:spPr>
        <a:xfrm>
          <a:off x="317056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EFA20BBB-E1ED-4BD2-A630-A38F26EACEA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F443E275-1490-4A27-9B10-25607A77395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5894F270-F554-4F8F-AEE6-CF592BAD47F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0AC466DE-CAD5-4520-8920-B248019B96B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4A366F78-E34B-4CFA-9C52-92C6CC8C117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22AFDB18-574D-41BD-9D19-499C7188958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63AB9F10-83A3-46A5-9BB4-2B7F295CDEA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808B97FD-0BDB-43CD-9860-6C8ADB29926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550EF3CD-6A60-4700-804B-A1F5969A5C5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073C0568-0513-4021-81A6-6AA246F7FEC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id="{F84A93D6-450A-4F6D-8881-484EFC98E3A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05EEC5F1-2C44-4526-B830-245E91F349C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id="{F91734A2-0FF3-4A05-8AD5-9E8C1973476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id="{4E610BAE-DAA1-48EB-B2EA-9AE93B286F3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id="{D4A98827-ACD7-41F3-8A95-70E01FE52A4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id="{58D13A9C-6CC5-4892-BE96-318CD30FEF3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id="{753DDAE2-4F12-4000-A06F-4C161F27298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id="{7B614B84-12C3-4D60-8DC3-2C8963F77E5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id="{32004707-ED07-457B-9A69-CEFFF26DE3F4}"/>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id="{002B8BEC-EC11-4BA4-A926-5266E45A8A9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951A963C-C746-41D4-AEAF-B7E7EBCEDB3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a:extLst>
            <a:ext uri="{FF2B5EF4-FFF2-40B4-BE49-F238E27FC236}">
              <a16:creationId xmlns:a16="http://schemas.microsoft.com/office/drawing/2014/main" id="{53495510-2D98-4041-AD87-0EC34AD4F5F4}"/>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FC68D4D7-B69D-4875-9C01-0430CF85835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a:extLst>
            <a:ext uri="{FF2B5EF4-FFF2-40B4-BE49-F238E27FC236}">
              <a16:creationId xmlns:a16="http://schemas.microsoft.com/office/drawing/2014/main" id="{BEF45748-D2E2-4D5C-A654-277BBD09314A}"/>
            </a:ext>
          </a:extLst>
        </xdr:cNvPr>
        <xdr:cNvCxnSpPr/>
      </xdr:nvCxnSpPr>
      <xdr:spPr>
        <a:xfrm flipV="1">
          <a:off x="9219565" y="13147167"/>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a:extLst>
            <a:ext uri="{FF2B5EF4-FFF2-40B4-BE49-F238E27FC236}">
              <a16:creationId xmlns:a16="http://schemas.microsoft.com/office/drawing/2014/main" id="{3C9893EC-91C7-46A3-97FA-73E5510716E3}"/>
            </a:ext>
          </a:extLst>
        </xdr:cNvPr>
        <xdr:cNvSpPr txBox="1"/>
      </xdr:nvSpPr>
      <xdr:spPr>
        <a:xfrm>
          <a:off x="9258300" y="145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a:extLst>
            <a:ext uri="{FF2B5EF4-FFF2-40B4-BE49-F238E27FC236}">
              <a16:creationId xmlns:a16="http://schemas.microsoft.com/office/drawing/2014/main" id="{487C6A84-7957-45AD-A333-C1990D63C0FD}"/>
            </a:ext>
          </a:extLst>
        </xdr:cNvPr>
        <xdr:cNvCxnSpPr/>
      </xdr:nvCxnSpPr>
      <xdr:spPr>
        <a:xfrm>
          <a:off x="9154160" y="14507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a:extLst>
            <a:ext uri="{FF2B5EF4-FFF2-40B4-BE49-F238E27FC236}">
              <a16:creationId xmlns:a16="http://schemas.microsoft.com/office/drawing/2014/main" id="{01F0638F-9CBF-4FCD-9961-37ACCD19623F}"/>
            </a:ext>
          </a:extLst>
        </xdr:cNvPr>
        <xdr:cNvSpPr txBox="1"/>
      </xdr:nvSpPr>
      <xdr:spPr>
        <a:xfrm>
          <a:off x="9258300" y="129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a:extLst>
            <a:ext uri="{FF2B5EF4-FFF2-40B4-BE49-F238E27FC236}">
              <a16:creationId xmlns:a16="http://schemas.microsoft.com/office/drawing/2014/main" id="{C4B1DBAA-C2C4-4C4F-A969-6BB5A00DDDB6}"/>
            </a:ext>
          </a:extLst>
        </xdr:cNvPr>
        <xdr:cNvCxnSpPr/>
      </xdr:nvCxnSpPr>
      <xdr:spPr>
        <a:xfrm>
          <a:off x="9154160" y="131471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84" name="【公営住宅】&#10;一人当たり面積平均値テキスト">
          <a:extLst>
            <a:ext uri="{FF2B5EF4-FFF2-40B4-BE49-F238E27FC236}">
              <a16:creationId xmlns:a16="http://schemas.microsoft.com/office/drawing/2014/main" id="{5A1B02B0-A728-4F16-B118-9B5D6FEC153D}"/>
            </a:ext>
          </a:extLst>
        </xdr:cNvPr>
        <xdr:cNvSpPr txBox="1"/>
      </xdr:nvSpPr>
      <xdr:spPr>
        <a:xfrm>
          <a:off x="9258300" y="1392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a:extLst>
            <a:ext uri="{FF2B5EF4-FFF2-40B4-BE49-F238E27FC236}">
              <a16:creationId xmlns:a16="http://schemas.microsoft.com/office/drawing/2014/main" id="{D6421A18-720A-443C-B61A-1451B9495310}"/>
            </a:ext>
          </a:extLst>
        </xdr:cNvPr>
        <xdr:cNvSpPr/>
      </xdr:nvSpPr>
      <xdr:spPr>
        <a:xfrm>
          <a:off x="9192260" y="14078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a:extLst>
            <a:ext uri="{FF2B5EF4-FFF2-40B4-BE49-F238E27FC236}">
              <a16:creationId xmlns:a16="http://schemas.microsoft.com/office/drawing/2014/main" id="{80549DAE-216A-4487-AA00-4F65E0545F5A}"/>
            </a:ext>
          </a:extLst>
        </xdr:cNvPr>
        <xdr:cNvSpPr/>
      </xdr:nvSpPr>
      <xdr:spPr>
        <a:xfrm>
          <a:off x="8445500" y="14020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a:extLst>
            <a:ext uri="{FF2B5EF4-FFF2-40B4-BE49-F238E27FC236}">
              <a16:creationId xmlns:a16="http://schemas.microsoft.com/office/drawing/2014/main" id="{C5F1BF5F-D470-4F62-8624-CCDA2F5EDD90}"/>
            </a:ext>
          </a:extLst>
        </xdr:cNvPr>
        <xdr:cNvSpPr/>
      </xdr:nvSpPr>
      <xdr:spPr>
        <a:xfrm>
          <a:off x="7670800" y="13995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5CAC9CC-27C0-4FEF-AD51-17D5647D203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5CB386D-9382-4B89-8407-65B91F6C6AF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D59CC23-F4BA-4A46-929A-5411067F588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BD95BA9-7F2C-4023-8C98-56718719295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8DBEA27-32EC-4F0F-BF17-769E70106ED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80835</xdr:rowOff>
    </xdr:from>
    <xdr:to>
      <xdr:col>55</xdr:col>
      <xdr:colOff>50800</xdr:colOff>
      <xdr:row>86</xdr:row>
      <xdr:rowOff>10985</xdr:rowOff>
    </xdr:to>
    <xdr:sp macro="" textlink="">
      <xdr:nvSpPr>
        <xdr:cNvPr id="293" name="楕円 292">
          <a:extLst>
            <a:ext uri="{FF2B5EF4-FFF2-40B4-BE49-F238E27FC236}">
              <a16:creationId xmlns:a16="http://schemas.microsoft.com/office/drawing/2014/main" id="{7E0A439D-98A5-45B2-9F33-CA1D40F1F25F}"/>
            </a:ext>
          </a:extLst>
        </xdr:cNvPr>
        <xdr:cNvSpPr/>
      </xdr:nvSpPr>
      <xdr:spPr>
        <a:xfrm>
          <a:off x="9192260" y="14330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59262</xdr:rowOff>
    </xdr:from>
    <xdr:ext cx="469744" cy="259045"/>
    <xdr:sp macro="" textlink="">
      <xdr:nvSpPr>
        <xdr:cNvPr id="294" name="【公営住宅】&#10;一人当たり面積該当値テキスト">
          <a:extLst>
            <a:ext uri="{FF2B5EF4-FFF2-40B4-BE49-F238E27FC236}">
              <a16:creationId xmlns:a16="http://schemas.microsoft.com/office/drawing/2014/main" id="{102BDD84-D4A0-4386-90EC-FC462B368D20}"/>
            </a:ext>
          </a:extLst>
        </xdr:cNvPr>
        <xdr:cNvSpPr txBox="1"/>
      </xdr:nvSpPr>
      <xdr:spPr>
        <a:xfrm>
          <a:off x="9258300" y="1430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82931</xdr:rowOff>
    </xdr:from>
    <xdr:to>
      <xdr:col>50</xdr:col>
      <xdr:colOff>165100</xdr:colOff>
      <xdr:row>86</xdr:row>
      <xdr:rowOff>13081</xdr:rowOff>
    </xdr:to>
    <xdr:sp macro="" textlink="">
      <xdr:nvSpPr>
        <xdr:cNvPr id="295" name="楕円 294">
          <a:extLst>
            <a:ext uri="{FF2B5EF4-FFF2-40B4-BE49-F238E27FC236}">
              <a16:creationId xmlns:a16="http://schemas.microsoft.com/office/drawing/2014/main" id="{FD6E7259-E572-4FB4-AE3E-A976E042CCF1}"/>
            </a:ext>
          </a:extLst>
        </xdr:cNvPr>
        <xdr:cNvSpPr/>
      </xdr:nvSpPr>
      <xdr:spPr>
        <a:xfrm>
          <a:off x="8445500" y="1433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131635</xdr:rowOff>
    </xdr:from>
    <xdr:to>
      <xdr:col>55</xdr:col>
      <xdr:colOff>0</xdr:colOff>
      <xdr:row>85</xdr:row>
      <xdr:rowOff>133731</xdr:rowOff>
    </xdr:to>
    <xdr:cxnSp macro="">
      <xdr:nvCxnSpPr>
        <xdr:cNvPr id="296" name="直線コネクタ 295">
          <a:extLst>
            <a:ext uri="{FF2B5EF4-FFF2-40B4-BE49-F238E27FC236}">
              <a16:creationId xmlns:a16="http://schemas.microsoft.com/office/drawing/2014/main" id="{74D7C2CF-CA2D-4474-8A79-F4DC490FE2AF}"/>
            </a:ext>
          </a:extLst>
        </xdr:cNvPr>
        <xdr:cNvCxnSpPr/>
      </xdr:nvCxnSpPr>
      <xdr:spPr>
        <a:xfrm flipV="1">
          <a:off x="8496300" y="14381035"/>
          <a:ext cx="7239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7" name="n_1aveValue【公営住宅】&#10;一人当たり面積">
          <a:extLst>
            <a:ext uri="{FF2B5EF4-FFF2-40B4-BE49-F238E27FC236}">
              <a16:creationId xmlns:a16="http://schemas.microsoft.com/office/drawing/2014/main" id="{DA6CE8DC-EFD6-4B5F-82D7-3111675BCB8F}"/>
            </a:ext>
          </a:extLst>
        </xdr:cNvPr>
        <xdr:cNvSpPr txBox="1"/>
      </xdr:nvSpPr>
      <xdr:spPr>
        <a:xfrm>
          <a:off x="8271587" y="137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8" name="n_2aveValue【公営住宅】&#10;一人当たり面積">
          <a:extLst>
            <a:ext uri="{FF2B5EF4-FFF2-40B4-BE49-F238E27FC236}">
              <a16:creationId xmlns:a16="http://schemas.microsoft.com/office/drawing/2014/main" id="{2EE18A10-69AE-4E02-9A9C-708C67F9833A}"/>
            </a:ext>
          </a:extLst>
        </xdr:cNvPr>
        <xdr:cNvSpPr txBox="1"/>
      </xdr:nvSpPr>
      <xdr:spPr>
        <a:xfrm>
          <a:off x="7509587" y="137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4208</xdr:rowOff>
    </xdr:from>
    <xdr:ext cx="469744" cy="259045"/>
    <xdr:sp macro="" textlink="">
      <xdr:nvSpPr>
        <xdr:cNvPr id="299" name="n_1mainValue【公営住宅】&#10;一人当たり面積">
          <a:extLst>
            <a:ext uri="{FF2B5EF4-FFF2-40B4-BE49-F238E27FC236}">
              <a16:creationId xmlns:a16="http://schemas.microsoft.com/office/drawing/2014/main" id="{B37EBCEB-8677-4DA8-9C64-BF14FED5B55C}"/>
            </a:ext>
          </a:extLst>
        </xdr:cNvPr>
        <xdr:cNvSpPr txBox="1"/>
      </xdr:nvSpPr>
      <xdr:spPr>
        <a:xfrm>
          <a:off x="8271587" y="1442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88310FA2-5B37-4355-B114-91E13276644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5AB89D91-8E3D-423A-B9AE-FBDA3268EA5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4505EBDE-62DD-4A88-94D3-E01BAFDE7D3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C4FCC1C8-6155-4FF7-99E5-7A46E807AF4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B1C0A657-548E-4157-9A33-DE3A0053D1A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63C384D2-6C8B-4251-8060-0EFF8C0ADF1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2CC168A6-ADE2-4FAC-B1F3-F5DDD7BB596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CB323EA2-F7D5-40BC-B0CF-1CAFFB2884E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a:extLst>
            <a:ext uri="{FF2B5EF4-FFF2-40B4-BE49-F238E27FC236}">
              <a16:creationId xmlns:a16="http://schemas.microsoft.com/office/drawing/2014/main" id="{BDA0C7FD-886F-4727-B746-E9544832033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a:extLst>
            <a:ext uri="{FF2B5EF4-FFF2-40B4-BE49-F238E27FC236}">
              <a16:creationId xmlns:a16="http://schemas.microsoft.com/office/drawing/2014/main" id="{E77ED310-9CC0-44D3-A63B-E2C2636FE09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a:extLst>
            <a:ext uri="{FF2B5EF4-FFF2-40B4-BE49-F238E27FC236}">
              <a16:creationId xmlns:a16="http://schemas.microsoft.com/office/drawing/2014/main" id="{DD71E522-E751-4FBE-88C5-9027E697F318}"/>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a:extLst>
            <a:ext uri="{FF2B5EF4-FFF2-40B4-BE49-F238E27FC236}">
              <a16:creationId xmlns:a16="http://schemas.microsoft.com/office/drawing/2014/main" id="{D5333D30-C2DB-4FB0-8384-315F953ABB6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12" name="テキスト ボックス 311">
          <a:extLst>
            <a:ext uri="{FF2B5EF4-FFF2-40B4-BE49-F238E27FC236}">
              <a16:creationId xmlns:a16="http://schemas.microsoft.com/office/drawing/2014/main" id="{F187BCC0-6F95-4858-BEC2-E0FECEACA9FA}"/>
            </a:ext>
          </a:extLst>
        </xdr:cNvPr>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a:extLst>
            <a:ext uri="{FF2B5EF4-FFF2-40B4-BE49-F238E27FC236}">
              <a16:creationId xmlns:a16="http://schemas.microsoft.com/office/drawing/2014/main" id="{C4586494-EB88-40CA-8C91-32FDFEB5151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a:extLst>
            <a:ext uri="{FF2B5EF4-FFF2-40B4-BE49-F238E27FC236}">
              <a16:creationId xmlns:a16="http://schemas.microsoft.com/office/drawing/2014/main" id="{62D852AD-0B1B-490A-9561-AC31086337C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a:extLst>
            <a:ext uri="{FF2B5EF4-FFF2-40B4-BE49-F238E27FC236}">
              <a16:creationId xmlns:a16="http://schemas.microsoft.com/office/drawing/2014/main" id="{F26A2F69-6AF0-4666-9CEC-92AC72A80D7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a:extLst>
            <a:ext uri="{FF2B5EF4-FFF2-40B4-BE49-F238E27FC236}">
              <a16:creationId xmlns:a16="http://schemas.microsoft.com/office/drawing/2014/main" id="{D8C04E41-D2FB-41C5-9DB7-C46DA3D2057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a:extLst>
            <a:ext uri="{FF2B5EF4-FFF2-40B4-BE49-F238E27FC236}">
              <a16:creationId xmlns:a16="http://schemas.microsoft.com/office/drawing/2014/main" id="{E21D2D8D-5D93-4E62-9A5C-07F3C5BCDCA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a:extLst>
            <a:ext uri="{FF2B5EF4-FFF2-40B4-BE49-F238E27FC236}">
              <a16:creationId xmlns:a16="http://schemas.microsoft.com/office/drawing/2014/main" id="{9FF90C0B-0CD3-4C54-9B51-098F1ED698E5}"/>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a:extLst>
            <a:ext uri="{FF2B5EF4-FFF2-40B4-BE49-F238E27FC236}">
              <a16:creationId xmlns:a16="http://schemas.microsoft.com/office/drawing/2014/main" id="{DCEEE48D-61C5-4945-B02B-E6C79A4DB4E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a:extLst>
            <a:ext uri="{FF2B5EF4-FFF2-40B4-BE49-F238E27FC236}">
              <a16:creationId xmlns:a16="http://schemas.microsoft.com/office/drawing/2014/main" id="{1939A9B1-BAAC-4A2A-9282-B881C11C31F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a:extLst>
            <a:ext uri="{FF2B5EF4-FFF2-40B4-BE49-F238E27FC236}">
              <a16:creationId xmlns:a16="http://schemas.microsoft.com/office/drawing/2014/main" id="{592471F6-B6E7-4DCA-A518-24378C962676}"/>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22" name="テキスト ボックス 321">
          <a:extLst>
            <a:ext uri="{FF2B5EF4-FFF2-40B4-BE49-F238E27FC236}">
              <a16:creationId xmlns:a16="http://schemas.microsoft.com/office/drawing/2014/main" id="{7AEDB8D7-FCDA-44B0-AFE6-7D7CC0FB02F7}"/>
            </a:ext>
          </a:extLst>
        </xdr:cNvPr>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a:extLst>
            <a:ext uri="{FF2B5EF4-FFF2-40B4-BE49-F238E27FC236}">
              <a16:creationId xmlns:a16="http://schemas.microsoft.com/office/drawing/2014/main" id="{29E5AEBF-1B7A-4EF6-941A-7841069AF3D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a:extLst>
            <a:ext uri="{FF2B5EF4-FFF2-40B4-BE49-F238E27FC236}">
              <a16:creationId xmlns:a16="http://schemas.microsoft.com/office/drawing/2014/main" id="{A375D87D-400A-4598-A019-E82B0FFA0A91}"/>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a:extLst>
            <a:ext uri="{FF2B5EF4-FFF2-40B4-BE49-F238E27FC236}">
              <a16:creationId xmlns:a16="http://schemas.microsoft.com/office/drawing/2014/main" id="{2D939A1B-B496-4652-8884-628F9775E9A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26" name="直線コネクタ 325">
          <a:extLst>
            <a:ext uri="{FF2B5EF4-FFF2-40B4-BE49-F238E27FC236}">
              <a16:creationId xmlns:a16="http://schemas.microsoft.com/office/drawing/2014/main" id="{B9EBCDFA-AE94-475E-9C96-D3C5DD073382}"/>
            </a:ext>
          </a:extLst>
        </xdr:cNvPr>
        <xdr:cNvCxnSpPr/>
      </xdr:nvCxnSpPr>
      <xdr:spPr>
        <a:xfrm flipV="1">
          <a:off x="4086225" y="16928374"/>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27" name="【港湾・漁港】&#10;有形固定資産減価償却率最小値テキスト">
          <a:extLst>
            <a:ext uri="{FF2B5EF4-FFF2-40B4-BE49-F238E27FC236}">
              <a16:creationId xmlns:a16="http://schemas.microsoft.com/office/drawing/2014/main" id="{2DD44DD8-1845-4413-93E0-BD2EAFB1E95B}"/>
            </a:ext>
          </a:extLst>
        </xdr:cNvPr>
        <xdr:cNvSpPr txBox="1"/>
      </xdr:nvSpPr>
      <xdr:spPr>
        <a:xfrm>
          <a:off x="4124960" y="183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28" name="直線コネクタ 327">
          <a:extLst>
            <a:ext uri="{FF2B5EF4-FFF2-40B4-BE49-F238E27FC236}">
              <a16:creationId xmlns:a16="http://schemas.microsoft.com/office/drawing/2014/main" id="{697C0207-21E2-48F2-B79F-7C181FAEA73B}"/>
            </a:ext>
          </a:extLst>
        </xdr:cNvPr>
        <xdr:cNvCxnSpPr/>
      </xdr:nvCxnSpPr>
      <xdr:spPr>
        <a:xfrm>
          <a:off x="4020820" y="18311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29" name="【港湾・漁港】&#10;有形固定資産減価償却率最大値テキスト">
          <a:extLst>
            <a:ext uri="{FF2B5EF4-FFF2-40B4-BE49-F238E27FC236}">
              <a16:creationId xmlns:a16="http://schemas.microsoft.com/office/drawing/2014/main" id="{55B302BC-3D84-43DB-81AC-4513FA819D5D}"/>
            </a:ext>
          </a:extLst>
        </xdr:cNvPr>
        <xdr:cNvSpPr txBox="1"/>
      </xdr:nvSpPr>
      <xdr:spPr>
        <a:xfrm>
          <a:off x="4124960" y="1670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30" name="直線コネクタ 329">
          <a:extLst>
            <a:ext uri="{FF2B5EF4-FFF2-40B4-BE49-F238E27FC236}">
              <a16:creationId xmlns:a16="http://schemas.microsoft.com/office/drawing/2014/main" id="{6119670F-DE0C-44F4-ADA2-C57973991DD3}"/>
            </a:ext>
          </a:extLst>
        </xdr:cNvPr>
        <xdr:cNvCxnSpPr/>
      </xdr:nvCxnSpPr>
      <xdr:spPr>
        <a:xfrm>
          <a:off x="4020820" y="1692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41746</xdr:rowOff>
    </xdr:from>
    <xdr:ext cx="405111" cy="259045"/>
    <xdr:sp macro="" textlink="">
      <xdr:nvSpPr>
        <xdr:cNvPr id="331" name="【港湾・漁港】&#10;有形固定資産減価償却率平均値テキスト">
          <a:extLst>
            <a:ext uri="{FF2B5EF4-FFF2-40B4-BE49-F238E27FC236}">
              <a16:creationId xmlns:a16="http://schemas.microsoft.com/office/drawing/2014/main" id="{899EDC20-959C-4455-9600-73023832F7F1}"/>
            </a:ext>
          </a:extLst>
        </xdr:cNvPr>
        <xdr:cNvSpPr txBox="1"/>
      </xdr:nvSpPr>
      <xdr:spPr>
        <a:xfrm>
          <a:off x="412496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32" name="フローチャート: 判断 331">
          <a:extLst>
            <a:ext uri="{FF2B5EF4-FFF2-40B4-BE49-F238E27FC236}">
              <a16:creationId xmlns:a16="http://schemas.microsoft.com/office/drawing/2014/main" id="{9618D0F8-1A54-4AF7-88F1-3018156E1AF9}"/>
            </a:ext>
          </a:extLst>
        </xdr:cNvPr>
        <xdr:cNvSpPr/>
      </xdr:nvSpPr>
      <xdr:spPr>
        <a:xfrm>
          <a:off x="4036060" y="174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33" name="フローチャート: 判断 332">
          <a:extLst>
            <a:ext uri="{FF2B5EF4-FFF2-40B4-BE49-F238E27FC236}">
              <a16:creationId xmlns:a16="http://schemas.microsoft.com/office/drawing/2014/main" id="{F96081C0-52FA-42DA-9DD7-D72ED5196689}"/>
            </a:ext>
          </a:extLst>
        </xdr:cNvPr>
        <xdr:cNvSpPr/>
      </xdr:nvSpPr>
      <xdr:spPr>
        <a:xfrm>
          <a:off x="3312160" y="173004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34" name="フローチャート: 判断 333">
          <a:extLst>
            <a:ext uri="{FF2B5EF4-FFF2-40B4-BE49-F238E27FC236}">
              <a16:creationId xmlns:a16="http://schemas.microsoft.com/office/drawing/2014/main" id="{0CA8355F-C974-4F8F-BE91-7E3CDD75879E}"/>
            </a:ext>
          </a:extLst>
        </xdr:cNvPr>
        <xdr:cNvSpPr/>
      </xdr:nvSpPr>
      <xdr:spPr>
        <a:xfrm>
          <a:off x="2514600" y="18095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927F0EDC-04A4-475F-BE53-8DE7A4DD97A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83230DC3-F630-4365-A66B-F2EFC16F3AE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83382F27-332D-4598-8D6E-E3D8117A5B3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81EF80BC-608C-4C71-B9CF-38451763F07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CFC7EE79-E268-4D3E-8974-912D063F3DF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40" name="楕円 339">
          <a:extLst>
            <a:ext uri="{FF2B5EF4-FFF2-40B4-BE49-F238E27FC236}">
              <a16:creationId xmlns:a16="http://schemas.microsoft.com/office/drawing/2014/main" id="{0CBB139C-D481-4818-89E6-A57EE8721B52}"/>
            </a:ext>
          </a:extLst>
        </xdr:cNvPr>
        <xdr:cNvSpPr/>
      </xdr:nvSpPr>
      <xdr:spPr>
        <a:xfrm>
          <a:off x="403606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41" name="【港湾・漁港】&#10;有形固定資産減価償却率該当値テキスト">
          <a:extLst>
            <a:ext uri="{FF2B5EF4-FFF2-40B4-BE49-F238E27FC236}">
              <a16:creationId xmlns:a16="http://schemas.microsoft.com/office/drawing/2014/main" id="{99E6ADF7-AF25-4056-8B1F-FCC054401ACE}"/>
            </a:ext>
          </a:extLst>
        </xdr:cNvPr>
        <xdr:cNvSpPr txBox="1"/>
      </xdr:nvSpPr>
      <xdr:spPr>
        <a:xfrm>
          <a:off x="4124960"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342" name="楕円 341">
          <a:extLst>
            <a:ext uri="{FF2B5EF4-FFF2-40B4-BE49-F238E27FC236}">
              <a16:creationId xmlns:a16="http://schemas.microsoft.com/office/drawing/2014/main" id="{96CD004E-4CA2-4D72-B8E8-C68E0BD59680}"/>
            </a:ext>
          </a:extLst>
        </xdr:cNvPr>
        <xdr:cNvSpPr/>
      </xdr:nvSpPr>
      <xdr:spPr>
        <a:xfrm>
          <a:off x="3312160" y="17606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54973</xdr:rowOff>
    </xdr:to>
    <xdr:cxnSp macro="">
      <xdr:nvCxnSpPr>
        <xdr:cNvPr id="343" name="直線コネクタ 342">
          <a:extLst>
            <a:ext uri="{FF2B5EF4-FFF2-40B4-BE49-F238E27FC236}">
              <a16:creationId xmlns:a16="http://schemas.microsoft.com/office/drawing/2014/main" id="{D362C0C0-E31A-437A-8C3C-27FDABDF4112}"/>
            </a:ext>
          </a:extLst>
        </xdr:cNvPr>
        <xdr:cNvCxnSpPr/>
      </xdr:nvCxnSpPr>
      <xdr:spPr>
        <a:xfrm flipV="1">
          <a:off x="3355340" y="17579340"/>
          <a:ext cx="73152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151691</xdr:rowOff>
    </xdr:from>
    <xdr:ext cx="405111" cy="259045"/>
    <xdr:sp macro="" textlink="">
      <xdr:nvSpPr>
        <xdr:cNvPr id="344" name="n_1aveValue【港湾・漁港】&#10;有形固定資産減価償却率">
          <a:extLst>
            <a:ext uri="{FF2B5EF4-FFF2-40B4-BE49-F238E27FC236}">
              <a16:creationId xmlns:a16="http://schemas.microsoft.com/office/drawing/2014/main" id="{F10AE64C-FECB-4669-A489-283D9CD071C5}"/>
            </a:ext>
          </a:extLst>
        </xdr:cNvPr>
        <xdr:cNvSpPr txBox="1"/>
      </xdr:nvSpPr>
      <xdr:spPr>
        <a:xfrm>
          <a:off x="3170564" y="1708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104339</xdr:rowOff>
    </xdr:from>
    <xdr:ext cx="405111" cy="259045"/>
    <xdr:sp macro="" textlink="">
      <xdr:nvSpPr>
        <xdr:cNvPr id="345" name="n_2aveValue【港湾・漁港】&#10;有形固定資産減価償却率">
          <a:extLst>
            <a:ext uri="{FF2B5EF4-FFF2-40B4-BE49-F238E27FC236}">
              <a16:creationId xmlns:a16="http://schemas.microsoft.com/office/drawing/2014/main" id="{B9C9CC65-3860-445B-8AB3-515B9DEB99F7}"/>
            </a:ext>
          </a:extLst>
        </xdr:cNvPr>
        <xdr:cNvSpPr txBox="1"/>
      </xdr:nvSpPr>
      <xdr:spPr>
        <a:xfrm>
          <a:off x="2385704" y="17874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346" name="n_1mainValue【港湾・漁港】&#10;有形固定資産減価償却率">
          <a:extLst>
            <a:ext uri="{FF2B5EF4-FFF2-40B4-BE49-F238E27FC236}">
              <a16:creationId xmlns:a16="http://schemas.microsoft.com/office/drawing/2014/main" id="{43FAA74A-3EBA-4E56-B127-9B3D092A6E61}"/>
            </a:ext>
          </a:extLst>
        </xdr:cNvPr>
        <xdr:cNvSpPr txBox="1"/>
      </xdr:nvSpPr>
      <xdr:spPr>
        <a:xfrm>
          <a:off x="317056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F9242F45-1D51-4256-B187-5E2063485B2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5EB0AD01-77EC-4098-8A0E-85BD05199ED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D43B1DD3-04AE-4DD1-8E22-168FF2FE841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0C4DAF03-B346-4881-BA9D-7CF065A2006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639BD0EB-956F-4305-B5A8-1D4D5E6B4E6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DBE49577-18D1-4567-A553-A00CF092F51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34362CC8-8058-47B5-B821-40348AD2291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F18AD7F8-3DD2-4E98-9974-44F0A8EF8C0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a:extLst>
            <a:ext uri="{FF2B5EF4-FFF2-40B4-BE49-F238E27FC236}">
              <a16:creationId xmlns:a16="http://schemas.microsoft.com/office/drawing/2014/main" id="{9F5310F3-5725-4DED-AC65-EB257C2EB6A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a:extLst>
            <a:ext uri="{FF2B5EF4-FFF2-40B4-BE49-F238E27FC236}">
              <a16:creationId xmlns:a16="http://schemas.microsoft.com/office/drawing/2014/main" id="{E8018397-A266-4F0C-9B61-38E5BAB0B33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a:extLst>
            <a:ext uri="{FF2B5EF4-FFF2-40B4-BE49-F238E27FC236}">
              <a16:creationId xmlns:a16="http://schemas.microsoft.com/office/drawing/2014/main" id="{30210E9F-D732-42CF-9CA6-0985AE5030C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8" name="テキスト ボックス 357">
          <a:extLst>
            <a:ext uri="{FF2B5EF4-FFF2-40B4-BE49-F238E27FC236}">
              <a16:creationId xmlns:a16="http://schemas.microsoft.com/office/drawing/2014/main" id="{67C5725C-1EAA-454C-B378-E023325265D2}"/>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a:extLst>
            <a:ext uri="{FF2B5EF4-FFF2-40B4-BE49-F238E27FC236}">
              <a16:creationId xmlns:a16="http://schemas.microsoft.com/office/drawing/2014/main" id="{CA45342C-9CE0-4992-85FC-8398930B465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60" name="テキスト ボックス 359">
          <a:extLst>
            <a:ext uri="{FF2B5EF4-FFF2-40B4-BE49-F238E27FC236}">
              <a16:creationId xmlns:a16="http://schemas.microsoft.com/office/drawing/2014/main" id="{6D764730-5831-426C-9B56-9957D87783D0}"/>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a:extLst>
            <a:ext uri="{FF2B5EF4-FFF2-40B4-BE49-F238E27FC236}">
              <a16:creationId xmlns:a16="http://schemas.microsoft.com/office/drawing/2014/main" id="{6EACAEAC-F0E0-4CD6-B7D6-3CD92F58A2E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62" name="テキスト ボックス 361">
          <a:extLst>
            <a:ext uri="{FF2B5EF4-FFF2-40B4-BE49-F238E27FC236}">
              <a16:creationId xmlns:a16="http://schemas.microsoft.com/office/drawing/2014/main" id="{08713F9D-6C68-47C3-BFE1-E2DA97979FDE}"/>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a:extLst>
            <a:ext uri="{FF2B5EF4-FFF2-40B4-BE49-F238E27FC236}">
              <a16:creationId xmlns:a16="http://schemas.microsoft.com/office/drawing/2014/main" id="{5C4085B9-A31A-4BB0-9CB1-A2BB4E7F0EE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4" name="テキスト ボックス 363">
          <a:extLst>
            <a:ext uri="{FF2B5EF4-FFF2-40B4-BE49-F238E27FC236}">
              <a16:creationId xmlns:a16="http://schemas.microsoft.com/office/drawing/2014/main" id="{0DD2F73D-5556-4744-8EEA-FD73279150F1}"/>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a:extLst>
            <a:ext uri="{FF2B5EF4-FFF2-40B4-BE49-F238E27FC236}">
              <a16:creationId xmlns:a16="http://schemas.microsoft.com/office/drawing/2014/main" id="{EEE2E33B-498F-4312-8168-237A3AFD14D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6" name="テキスト ボックス 365">
          <a:extLst>
            <a:ext uri="{FF2B5EF4-FFF2-40B4-BE49-F238E27FC236}">
              <a16:creationId xmlns:a16="http://schemas.microsoft.com/office/drawing/2014/main" id="{A7C14C1F-FB38-4622-B6AF-5BCCED42E458}"/>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a:extLst>
            <a:ext uri="{FF2B5EF4-FFF2-40B4-BE49-F238E27FC236}">
              <a16:creationId xmlns:a16="http://schemas.microsoft.com/office/drawing/2014/main" id="{99D820AA-D78D-4AE8-8435-6319CD668F0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8" name="テキスト ボックス 367">
          <a:extLst>
            <a:ext uri="{FF2B5EF4-FFF2-40B4-BE49-F238E27FC236}">
              <a16:creationId xmlns:a16="http://schemas.microsoft.com/office/drawing/2014/main" id="{54B84FD4-D3F1-4086-A636-EF41C9282043}"/>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a:extLst>
            <a:ext uri="{FF2B5EF4-FFF2-40B4-BE49-F238E27FC236}">
              <a16:creationId xmlns:a16="http://schemas.microsoft.com/office/drawing/2014/main" id="{FD5080BC-4CC8-4B91-A575-BF06CCB1002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70" name="直線コネクタ 369">
          <a:extLst>
            <a:ext uri="{FF2B5EF4-FFF2-40B4-BE49-F238E27FC236}">
              <a16:creationId xmlns:a16="http://schemas.microsoft.com/office/drawing/2014/main" id="{948F7257-8886-4366-BBC8-4F9FEDD1154F}"/>
            </a:ext>
          </a:extLst>
        </xdr:cNvPr>
        <xdr:cNvCxnSpPr/>
      </xdr:nvCxnSpPr>
      <xdr:spPr>
        <a:xfrm flipV="1">
          <a:off x="9219565" y="17154925"/>
          <a:ext cx="0" cy="10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71" name="【港湾・漁港】&#10;一人当たり有形固定資産（償却資産）額最小値テキスト">
          <a:extLst>
            <a:ext uri="{FF2B5EF4-FFF2-40B4-BE49-F238E27FC236}">
              <a16:creationId xmlns:a16="http://schemas.microsoft.com/office/drawing/2014/main" id="{F04875BC-A9AF-46BC-B8C1-708FAB952972}"/>
            </a:ext>
          </a:extLst>
        </xdr:cNvPr>
        <xdr:cNvSpPr txBox="1"/>
      </xdr:nvSpPr>
      <xdr:spPr>
        <a:xfrm>
          <a:off x="9258300" y="182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72" name="直線コネクタ 371">
          <a:extLst>
            <a:ext uri="{FF2B5EF4-FFF2-40B4-BE49-F238E27FC236}">
              <a16:creationId xmlns:a16="http://schemas.microsoft.com/office/drawing/2014/main" id="{97DCEB91-2E44-4E62-8985-9FE7B5C442C1}"/>
            </a:ext>
          </a:extLst>
        </xdr:cNvPr>
        <xdr:cNvCxnSpPr/>
      </xdr:nvCxnSpPr>
      <xdr:spPr>
        <a:xfrm>
          <a:off x="9154160" y="18253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73" name="【港湾・漁港】&#10;一人当たり有形固定資産（償却資産）額最大値テキスト">
          <a:extLst>
            <a:ext uri="{FF2B5EF4-FFF2-40B4-BE49-F238E27FC236}">
              <a16:creationId xmlns:a16="http://schemas.microsoft.com/office/drawing/2014/main" id="{0E22297D-38DB-45E3-9CAA-999125B2257E}"/>
            </a:ext>
          </a:extLst>
        </xdr:cNvPr>
        <xdr:cNvSpPr txBox="1"/>
      </xdr:nvSpPr>
      <xdr:spPr>
        <a:xfrm>
          <a:off x="9258300" y="1693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74" name="直線コネクタ 373">
          <a:extLst>
            <a:ext uri="{FF2B5EF4-FFF2-40B4-BE49-F238E27FC236}">
              <a16:creationId xmlns:a16="http://schemas.microsoft.com/office/drawing/2014/main" id="{3259F758-9A61-49C4-A1AC-9C6203CD199E}"/>
            </a:ext>
          </a:extLst>
        </xdr:cNvPr>
        <xdr:cNvCxnSpPr/>
      </xdr:nvCxnSpPr>
      <xdr:spPr>
        <a:xfrm>
          <a:off x="9154160" y="17154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41180</xdr:rowOff>
    </xdr:from>
    <xdr:ext cx="599010" cy="259045"/>
    <xdr:sp macro="" textlink="">
      <xdr:nvSpPr>
        <xdr:cNvPr id="375" name="【港湾・漁港】&#10;一人当たり有形固定資産（償却資産）額平均値テキスト">
          <a:extLst>
            <a:ext uri="{FF2B5EF4-FFF2-40B4-BE49-F238E27FC236}">
              <a16:creationId xmlns:a16="http://schemas.microsoft.com/office/drawing/2014/main" id="{2B880A16-C9BB-4113-9DA7-3B7D41951764}"/>
            </a:ext>
          </a:extLst>
        </xdr:cNvPr>
        <xdr:cNvSpPr txBox="1"/>
      </xdr:nvSpPr>
      <xdr:spPr>
        <a:xfrm>
          <a:off x="9258300" y="17643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76" name="フローチャート: 判断 375">
          <a:extLst>
            <a:ext uri="{FF2B5EF4-FFF2-40B4-BE49-F238E27FC236}">
              <a16:creationId xmlns:a16="http://schemas.microsoft.com/office/drawing/2014/main" id="{730F345C-9374-412C-A6B1-DFBA96898C34}"/>
            </a:ext>
          </a:extLst>
        </xdr:cNvPr>
        <xdr:cNvSpPr/>
      </xdr:nvSpPr>
      <xdr:spPr>
        <a:xfrm>
          <a:off x="9192260" y="177881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77" name="フローチャート: 判断 376">
          <a:extLst>
            <a:ext uri="{FF2B5EF4-FFF2-40B4-BE49-F238E27FC236}">
              <a16:creationId xmlns:a16="http://schemas.microsoft.com/office/drawing/2014/main" id="{BBFAE318-AA7A-4B63-87B9-AE284C18B770}"/>
            </a:ext>
          </a:extLst>
        </xdr:cNvPr>
        <xdr:cNvSpPr/>
      </xdr:nvSpPr>
      <xdr:spPr>
        <a:xfrm>
          <a:off x="8445500" y="17018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78" name="フローチャート: 判断 377">
          <a:extLst>
            <a:ext uri="{FF2B5EF4-FFF2-40B4-BE49-F238E27FC236}">
              <a16:creationId xmlns:a16="http://schemas.microsoft.com/office/drawing/2014/main" id="{DFEB018C-1E2F-4B00-B0E5-D1FED2C74A99}"/>
            </a:ext>
          </a:extLst>
        </xdr:cNvPr>
        <xdr:cNvSpPr/>
      </xdr:nvSpPr>
      <xdr:spPr>
        <a:xfrm>
          <a:off x="7670800" y="16611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622EDCB-91FD-4514-8A78-1F6089A8860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70EC44E8-D673-4EEC-B400-DF7871801C7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93E67D25-CE47-493C-8F74-C4B80259705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D0C05A7-8BE9-4B71-A736-628510B401D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32AA5202-2F88-4DD2-A1A8-60DF2C7CD2B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17241</xdr:rowOff>
    </xdr:from>
    <xdr:to>
      <xdr:col>55</xdr:col>
      <xdr:colOff>50800</xdr:colOff>
      <xdr:row>108</xdr:row>
      <xdr:rowOff>118841</xdr:rowOff>
    </xdr:to>
    <xdr:sp macro="" textlink="">
      <xdr:nvSpPr>
        <xdr:cNvPr id="384" name="楕円 383">
          <a:extLst>
            <a:ext uri="{FF2B5EF4-FFF2-40B4-BE49-F238E27FC236}">
              <a16:creationId xmlns:a16="http://schemas.microsoft.com/office/drawing/2014/main" id="{8A294283-5515-4316-9FDF-C5E660693CEA}"/>
            </a:ext>
          </a:extLst>
        </xdr:cNvPr>
        <xdr:cNvSpPr/>
      </xdr:nvSpPr>
      <xdr:spPr>
        <a:xfrm>
          <a:off x="9192260" y="18122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103618</xdr:rowOff>
    </xdr:from>
    <xdr:ext cx="534377" cy="259045"/>
    <xdr:sp macro="" textlink="">
      <xdr:nvSpPr>
        <xdr:cNvPr id="385" name="【港湾・漁港】&#10;一人当たり有形固定資産（償却資産）額該当値テキスト">
          <a:extLst>
            <a:ext uri="{FF2B5EF4-FFF2-40B4-BE49-F238E27FC236}">
              <a16:creationId xmlns:a16="http://schemas.microsoft.com/office/drawing/2014/main" id="{5B66F93A-5365-4076-93CE-5097A8D6B4FC}"/>
            </a:ext>
          </a:extLst>
        </xdr:cNvPr>
        <xdr:cNvSpPr txBox="1"/>
      </xdr:nvSpPr>
      <xdr:spPr>
        <a:xfrm>
          <a:off x="9258300" y="180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18354</xdr:rowOff>
    </xdr:from>
    <xdr:to>
      <xdr:col>50</xdr:col>
      <xdr:colOff>165100</xdr:colOff>
      <xdr:row>108</xdr:row>
      <xdr:rowOff>119954</xdr:rowOff>
    </xdr:to>
    <xdr:sp macro="" textlink="">
      <xdr:nvSpPr>
        <xdr:cNvPr id="386" name="楕円 385">
          <a:extLst>
            <a:ext uri="{FF2B5EF4-FFF2-40B4-BE49-F238E27FC236}">
              <a16:creationId xmlns:a16="http://schemas.microsoft.com/office/drawing/2014/main" id="{B1718D5D-2B77-466D-A8ED-24B7F87C3D64}"/>
            </a:ext>
          </a:extLst>
        </xdr:cNvPr>
        <xdr:cNvSpPr/>
      </xdr:nvSpPr>
      <xdr:spPr>
        <a:xfrm>
          <a:off x="8445500" y="181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68041</xdr:rowOff>
    </xdr:from>
    <xdr:to>
      <xdr:col>55</xdr:col>
      <xdr:colOff>0</xdr:colOff>
      <xdr:row>108</xdr:row>
      <xdr:rowOff>69154</xdr:rowOff>
    </xdr:to>
    <xdr:cxnSp macro="">
      <xdr:nvCxnSpPr>
        <xdr:cNvPr id="387" name="直線コネクタ 386">
          <a:extLst>
            <a:ext uri="{FF2B5EF4-FFF2-40B4-BE49-F238E27FC236}">
              <a16:creationId xmlns:a16="http://schemas.microsoft.com/office/drawing/2014/main" id="{DE63AE92-66AB-4E12-B583-4BA1E00C14C7}"/>
            </a:ext>
          </a:extLst>
        </xdr:cNvPr>
        <xdr:cNvCxnSpPr/>
      </xdr:nvCxnSpPr>
      <xdr:spPr>
        <a:xfrm flipV="1">
          <a:off x="8496300" y="18173161"/>
          <a:ext cx="7239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33520</xdr:rowOff>
    </xdr:from>
    <xdr:ext cx="599010" cy="259045"/>
    <xdr:sp macro="" textlink="">
      <xdr:nvSpPr>
        <xdr:cNvPr id="388" name="n_1aveValue【港湾・漁港】&#10;一人当たり有形固定資産（償却資産）額">
          <a:extLst>
            <a:ext uri="{FF2B5EF4-FFF2-40B4-BE49-F238E27FC236}">
              <a16:creationId xmlns:a16="http://schemas.microsoft.com/office/drawing/2014/main" id="{AD12A1B5-0C56-4774-823A-B70C340FBDDF}"/>
            </a:ext>
          </a:extLst>
        </xdr:cNvPr>
        <xdr:cNvSpPr txBox="1"/>
      </xdr:nvSpPr>
      <xdr:spPr>
        <a:xfrm>
          <a:off x="8214575" y="1679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389" name="n_2aveValue【港湾・漁港】&#10;一人当たり有形固定資産（償却資産）額">
          <a:extLst>
            <a:ext uri="{FF2B5EF4-FFF2-40B4-BE49-F238E27FC236}">
              <a16:creationId xmlns:a16="http://schemas.microsoft.com/office/drawing/2014/main" id="{F7131773-4267-4EBF-8E42-0C27B5827EE3}"/>
            </a:ext>
          </a:extLst>
        </xdr:cNvPr>
        <xdr:cNvSpPr txBox="1"/>
      </xdr:nvSpPr>
      <xdr:spPr>
        <a:xfrm>
          <a:off x="7399365" y="163942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111081</xdr:rowOff>
    </xdr:from>
    <xdr:ext cx="534377" cy="259045"/>
    <xdr:sp macro="" textlink="">
      <xdr:nvSpPr>
        <xdr:cNvPr id="390" name="n_1mainValue【港湾・漁港】&#10;一人当たり有形固定資産（償却資産）額">
          <a:extLst>
            <a:ext uri="{FF2B5EF4-FFF2-40B4-BE49-F238E27FC236}">
              <a16:creationId xmlns:a16="http://schemas.microsoft.com/office/drawing/2014/main" id="{A599938F-26B1-411B-9EB1-22ED46A7D3EB}"/>
            </a:ext>
          </a:extLst>
        </xdr:cNvPr>
        <xdr:cNvSpPr txBox="1"/>
      </xdr:nvSpPr>
      <xdr:spPr>
        <a:xfrm>
          <a:off x="8239271" y="182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2609030-ECBA-4EF3-BEA8-4165E6BE2FB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CFFD46C-E350-419F-BEE2-AB172A441DB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45CF2E69-938C-44CD-9E73-FAC46862F51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BA84A07B-0044-4F1B-888B-CA754700FA0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9FA01C7-2A5E-44A1-9646-A6757F8A0D9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1A5140C9-D59A-4808-8799-48A974075BD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92A195C1-9D80-4149-9779-E0427E86913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9D102EA-F2A8-44D2-BA05-9B119A3B944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F4FEC865-2D9A-4106-9E44-26AE1FAB7D8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4F40EBD-DCE6-4504-8E2C-D6FF5501645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1536B883-1B50-4F77-8FA8-84F880272BC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a:extLst>
            <a:ext uri="{FF2B5EF4-FFF2-40B4-BE49-F238E27FC236}">
              <a16:creationId xmlns:a16="http://schemas.microsoft.com/office/drawing/2014/main" id="{10A6F54C-3CBD-4DA5-B7D9-59D4463A47C4}"/>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11E0CB36-D833-473F-9DF9-E8C5D2DBC94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12AEE7BB-324F-4422-8E3C-8AFE09A71F8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5DBB8614-07A9-456D-AF0D-F2961FEBDBB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B0B31AF-99EF-4DEB-AAE7-E7280A4E0DA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F4926AA7-56CE-4FAB-AA22-74069D73A9F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9B5F0E18-C890-4338-93C0-22C5349D207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35FDCFF6-E6AC-4E71-B70E-F31FC32028C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EBC1516A-027B-4B32-BE95-8727C34A1A4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F0B2FAFA-96E8-43A2-B7B4-51FCC193AD7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a:extLst>
            <a:ext uri="{FF2B5EF4-FFF2-40B4-BE49-F238E27FC236}">
              <a16:creationId xmlns:a16="http://schemas.microsoft.com/office/drawing/2014/main" id="{C77B665C-91FC-4B27-9F82-1F87DDF2F5C1}"/>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5E3BE457-580D-4436-BE43-AA3CA033EB2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8B72C59F-38D4-4587-B8FF-CDE5F0530ADF}"/>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EE0DAD6E-15A4-421D-904A-70D480C00CB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16" name="直線コネクタ 415">
          <a:extLst>
            <a:ext uri="{FF2B5EF4-FFF2-40B4-BE49-F238E27FC236}">
              <a16:creationId xmlns:a16="http://schemas.microsoft.com/office/drawing/2014/main" id="{65740527-C5F4-41DA-B471-E098049EE597}"/>
            </a:ext>
          </a:extLst>
        </xdr:cNvPr>
        <xdr:cNvCxnSpPr/>
      </xdr:nvCxnSpPr>
      <xdr:spPr>
        <a:xfrm flipV="1">
          <a:off x="14375764" y="5642610"/>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17" name="【認定こども園・幼稚園・保育所】&#10;有形固定資産減価償却率最小値テキスト">
          <a:extLst>
            <a:ext uri="{FF2B5EF4-FFF2-40B4-BE49-F238E27FC236}">
              <a16:creationId xmlns:a16="http://schemas.microsoft.com/office/drawing/2014/main" id="{B7106D9E-35A9-4269-BA8D-F293AB1B555F}"/>
            </a:ext>
          </a:extLst>
        </xdr:cNvPr>
        <xdr:cNvSpPr txBox="1"/>
      </xdr:nvSpPr>
      <xdr:spPr>
        <a:xfrm>
          <a:off x="14414500" y="7036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18" name="直線コネクタ 417">
          <a:extLst>
            <a:ext uri="{FF2B5EF4-FFF2-40B4-BE49-F238E27FC236}">
              <a16:creationId xmlns:a16="http://schemas.microsoft.com/office/drawing/2014/main" id="{73A8384B-DA00-46F9-BB95-530D7BACC9A4}"/>
            </a:ext>
          </a:extLst>
        </xdr:cNvPr>
        <xdr:cNvCxnSpPr/>
      </xdr:nvCxnSpPr>
      <xdr:spPr>
        <a:xfrm>
          <a:off x="1428750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53C4F5C5-035B-4AF3-B5BD-3EFBD76F0E53}"/>
            </a:ext>
          </a:extLst>
        </xdr:cNvPr>
        <xdr:cNvSpPr txBox="1"/>
      </xdr:nvSpPr>
      <xdr:spPr>
        <a:xfrm>
          <a:off x="144145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0" name="直線コネクタ 419">
          <a:extLst>
            <a:ext uri="{FF2B5EF4-FFF2-40B4-BE49-F238E27FC236}">
              <a16:creationId xmlns:a16="http://schemas.microsoft.com/office/drawing/2014/main" id="{10AC9945-8700-4BB8-ACA3-4229142D77FE}"/>
            </a:ext>
          </a:extLst>
        </xdr:cNvPr>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5E739795-2BB8-4413-8946-1EB50C161FED}"/>
            </a:ext>
          </a:extLst>
        </xdr:cNvPr>
        <xdr:cNvSpPr txBox="1"/>
      </xdr:nvSpPr>
      <xdr:spPr>
        <a:xfrm>
          <a:off x="14414500" y="6314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22" name="フローチャート: 判断 421">
          <a:extLst>
            <a:ext uri="{FF2B5EF4-FFF2-40B4-BE49-F238E27FC236}">
              <a16:creationId xmlns:a16="http://schemas.microsoft.com/office/drawing/2014/main" id="{4332B282-AB99-42C0-BB96-49C72A97C624}"/>
            </a:ext>
          </a:extLst>
        </xdr:cNvPr>
        <xdr:cNvSpPr/>
      </xdr:nvSpPr>
      <xdr:spPr>
        <a:xfrm>
          <a:off x="14325600" y="63358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23" name="フローチャート: 判断 422">
          <a:extLst>
            <a:ext uri="{FF2B5EF4-FFF2-40B4-BE49-F238E27FC236}">
              <a16:creationId xmlns:a16="http://schemas.microsoft.com/office/drawing/2014/main" id="{23C6D8F1-F613-43D2-BDB6-3C6D6F03E65D}"/>
            </a:ext>
          </a:extLst>
        </xdr:cNvPr>
        <xdr:cNvSpPr/>
      </xdr:nvSpPr>
      <xdr:spPr>
        <a:xfrm>
          <a:off x="1357884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24" name="フローチャート: 判断 423">
          <a:extLst>
            <a:ext uri="{FF2B5EF4-FFF2-40B4-BE49-F238E27FC236}">
              <a16:creationId xmlns:a16="http://schemas.microsoft.com/office/drawing/2014/main" id="{39E452A1-DF9C-4378-917F-249D5349874C}"/>
            </a:ext>
          </a:extLst>
        </xdr:cNvPr>
        <xdr:cNvSpPr/>
      </xdr:nvSpPr>
      <xdr:spPr>
        <a:xfrm>
          <a:off x="12804140" y="6348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F80A58C-7FE1-44D9-B46D-D642A7AF168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A8F05DB-903B-4F69-BF7E-83D0317DB4D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4BE5301-EC88-4132-B42B-3DF5BE60947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1348219-1153-4432-94EE-427BA204C1A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C0E8D7A-A8D5-4FD9-8D1D-1B83EBD620B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430" name="楕円 429">
          <a:extLst>
            <a:ext uri="{FF2B5EF4-FFF2-40B4-BE49-F238E27FC236}">
              <a16:creationId xmlns:a16="http://schemas.microsoft.com/office/drawing/2014/main" id="{E80AC801-04BF-461D-8F66-A453EF7E7C89}"/>
            </a:ext>
          </a:extLst>
        </xdr:cNvPr>
        <xdr:cNvSpPr/>
      </xdr:nvSpPr>
      <xdr:spPr>
        <a:xfrm>
          <a:off x="14325600" y="62460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66238</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5FCD99B0-A37E-4C9C-ACC6-C221BC5AE05B}"/>
            </a:ext>
          </a:extLst>
        </xdr:cNvPr>
        <xdr:cNvSpPr txBox="1"/>
      </xdr:nvSpPr>
      <xdr:spPr>
        <a:xfrm>
          <a:off x="144145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32" name="楕円 431">
          <a:extLst>
            <a:ext uri="{FF2B5EF4-FFF2-40B4-BE49-F238E27FC236}">
              <a16:creationId xmlns:a16="http://schemas.microsoft.com/office/drawing/2014/main" id="{E5FFA8F8-0503-45E0-8A73-6695AC7349FA}"/>
            </a:ext>
          </a:extLst>
        </xdr:cNvPr>
        <xdr:cNvSpPr/>
      </xdr:nvSpPr>
      <xdr:spPr>
        <a:xfrm>
          <a:off x="1357884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130084</xdr:rowOff>
    </xdr:to>
    <xdr:cxnSp macro="">
      <xdr:nvCxnSpPr>
        <xdr:cNvPr id="433" name="直線コネクタ 432">
          <a:extLst>
            <a:ext uri="{FF2B5EF4-FFF2-40B4-BE49-F238E27FC236}">
              <a16:creationId xmlns:a16="http://schemas.microsoft.com/office/drawing/2014/main" id="{086BA3B5-8C84-4CA6-AF97-6DFD0A4EE21F}"/>
            </a:ext>
          </a:extLst>
        </xdr:cNvPr>
        <xdr:cNvCxnSpPr/>
      </xdr:nvCxnSpPr>
      <xdr:spPr>
        <a:xfrm flipV="1">
          <a:off x="13629640" y="6296841"/>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765E64B1-DC07-4A89-AACE-2022F0E30395}"/>
            </a:ext>
          </a:extLst>
        </xdr:cNvPr>
        <xdr:cNvSpPr txBox="1"/>
      </xdr:nvSpPr>
      <xdr:spPr>
        <a:xfrm>
          <a:off x="13437244" y="603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5E85D39F-5AF0-4BB8-B667-A79E450B76BF}"/>
            </a:ext>
          </a:extLst>
        </xdr:cNvPr>
        <xdr:cNvSpPr txBox="1"/>
      </xdr:nvSpPr>
      <xdr:spPr>
        <a:xfrm>
          <a:off x="126752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561</xdr:rowOff>
    </xdr:from>
    <xdr:ext cx="405111" cy="259045"/>
    <xdr:sp macro="" textlink="">
      <xdr:nvSpPr>
        <xdr:cNvPr id="436" name="n_1mainValue【認定こども園・幼稚園・保育所】&#10;有形固定資産減価償却率">
          <a:extLst>
            <a:ext uri="{FF2B5EF4-FFF2-40B4-BE49-F238E27FC236}">
              <a16:creationId xmlns:a16="http://schemas.microsoft.com/office/drawing/2014/main" id="{80CEE9D4-D51A-4959-A58C-712E3FC9CAE6}"/>
            </a:ext>
          </a:extLst>
        </xdr:cNvPr>
        <xdr:cNvSpPr txBox="1"/>
      </xdr:nvSpPr>
      <xdr:spPr>
        <a:xfrm>
          <a:off x="1343724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BF5B1426-F074-464B-BCBE-8AC33A98A7B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250811D0-AB6C-4902-B4A2-7F91F56816A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D2F362A5-8468-4C8E-AA15-B2410FCD81A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4ADC1070-FE09-41E3-84E0-5576B06D753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44D8490C-0ECC-476C-982B-78D9930ABDA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F3E6EEE6-4AFB-4597-90CC-3F33F635AFD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33138604-62A4-4324-8E40-CD57E0E1A26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CC0F4CEC-BE9F-48A4-818D-0220EC24727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0D73DB70-9F29-4A86-84D4-34F770FB964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24B78CE4-3EAA-48E5-9186-C6CE60E2D9A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a:extLst>
            <a:ext uri="{FF2B5EF4-FFF2-40B4-BE49-F238E27FC236}">
              <a16:creationId xmlns:a16="http://schemas.microsoft.com/office/drawing/2014/main" id="{E404E3D7-9C62-4E54-98A3-5194494A82C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a:extLst>
            <a:ext uri="{FF2B5EF4-FFF2-40B4-BE49-F238E27FC236}">
              <a16:creationId xmlns:a16="http://schemas.microsoft.com/office/drawing/2014/main" id="{6070FF38-9E8F-4DB3-8001-F2B9448C819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a:extLst>
            <a:ext uri="{FF2B5EF4-FFF2-40B4-BE49-F238E27FC236}">
              <a16:creationId xmlns:a16="http://schemas.microsoft.com/office/drawing/2014/main" id="{093E9F56-71C9-4641-B45A-EC4D7D26F99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a:extLst>
            <a:ext uri="{FF2B5EF4-FFF2-40B4-BE49-F238E27FC236}">
              <a16:creationId xmlns:a16="http://schemas.microsoft.com/office/drawing/2014/main" id="{7118409E-1039-48BF-BA77-5F639730B1A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a:extLst>
            <a:ext uri="{FF2B5EF4-FFF2-40B4-BE49-F238E27FC236}">
              <a16:creationId xmlns:a16="http://schemas.microsoft.com/office/drawing/2014/main" id="{151369B7-CA91-451D-AA79-19D33DBD46A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a:extLst>
            <a:ext uri="{FF2B5EF4-FFF2-40B4-BE49-F238E27FC236}">
              <a16:creationId xmlns:a16="http://schemas.microsoft.com/office/drawing/2014/main" id="{5591194C-D4E9-49CB-8098-02E1F9AD8D7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a:extLst>
            <a:ext uri="{FF2B5EF4-FFF2-40B4-BE49-F238E27FC236}">
              <a16:creationId xmlns:a16="http://schemas.microsoft.com/office/drawing/2014/main" id="{44131945-11FC-4DBB-91C2-C070E1A23A4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a:extLst>
            <a:ext uri="{FF2B5EF4-FFF2-40B4-BE49-F238E27FC236}">
              <a16:creationId xmlns:a16="http://schemas.microsoft.com/office/drawing/2014/main" id="{730EC1AB-6795-4B5B-A3AF-A568DE20B58D}"/>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a:extLst>
            <a:ext uri="{FF2B5EF4-FFF2-40B4-BE49-F238E27FC236}">
              <a16:creationId xmlns:a16="http://schemas.microsoft.com/office/drawing/2014/main" id="{9BCAC151-6747-4808-9579-73FF1532246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a:extLst>
            <a:ext uri="{FF2B5EF4-FFF2-40B4-BE49-F238E27FC236}">
              <a16:creationId xmlns:a16="http://schemas.microsoft.com/office/drawing/2014/main" id="{A754BB52-A933-4216-815D-ED490FE4C409}"/>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C02F3911-FCC9-4C40-B286-821D4D65AFB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A8BB5CE4-85D4-40EC-A15D-417C8A5C913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a:extLst>
            <a:ext uri="{FF2B5EF4-FFF2-40B4-BE49-F238E27FC236}">
              <a16:creationId xmlns:a16="http://schemas.microsoft.com/office/drawing/2014/main" id="{0DB19637-C36D-4637-A078-10FB59261F2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60" name="直線コネクタ 459">
          <a:extLst>
            <a:ext uri="{FF2B5EF4-FFF2-40B4-BE49-F238E27FC236}">
              <a16:creationId xmlns:a16="http://schemas.microsoft.com/office/drawing/2014/main" id="{5ADA03DA-B200-4A42-BDFB-4FC530DAF176}"/>
            </a:ext>
          </a:extLst>
        </xdr:cNvPr>
        <xdr:cNvCxnSpPr/>
      </xdr:nvCxnSpPr>
      <xdr:spPr>
        <a:xfrm flipV="1">
          <a:off x="19509104" y="58159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61" name="【認定こども園・幼稚園・保育所】&#10;一人当たり面積最小値テキスト">
          <a:extLst>
            <a:ext uri="{FF2B5EF4-FFF2-40B4-BE49-F238E27FC236}">
              <a16:creationId xmlns:a16="http://schemas.microsoft.com/office/drawing/2014/main" id="{815519F9-D3FE-457A-A997-E8119AB07DC4}"/>
            </a:ext>
          </a:extLst>
        </xdr:cNvPr>
        <xdr:cNvSpPr txBox="1"/>
      </xdr:nvSpPr>
      <xdr:spPr>
        <a:xfrm>
          <a:off x="19547840"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62" name="直線コネクタ 461">
          <a:extLst>
            <a:ext uri="{FF2B5EF4-FFF2-40B4-BE49-F238E27FC236}">
              <a16:creationId xmlns:a16="http://schemas.microsoft.com/office/drawing/2014/main" id="{7210489F-6B63-4346-B477-69C673486CE4}"/>
            </a:ext>
          </a:extLst>
        </xdr:cNvPr>
        <xdr:cNvCxnSpPr/>
      </xdr:nvCxnSpPr>
      <xdr:spPr>
        <a:xfrm>
          <a:off x="1944370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63" name="【認定こども園・幼稚園・保育所】&#10;一人当たり面積最大値テキスト">
          <a:extLst>
            <a:ext uri="{FF2B5EF4-FFF2-40B4-BE49-F238E27FC236}">
              <a16:creationId xmlns:a16="http://schemas.microsoft.com/office/drawing/2014/main" id="{E5C4B1CD-33CC-4D19-805D-CFD3075343AF}"/>
            </a:ext>
          </a:extLst>
        </xdr:cNvPr>
        <xdr:cNvSpPr txBox="1"/>
      </xdr:nvSpPr>
      <xdr:spPr>
        <a:xfrm>
          <a:off x="19547840" y="55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64" name="直線コネクタ 463">
          <a:extLst>
            <a:ext uri="{FF2B5EF4-FFF2-40B4-BE49-F238E27FC236}">
              <a16:creationId xmlns:a16="http://schemas.microsoft.com/office/drawing/2014/main" id="{EC23023B-E2ED-4D51-861A-BBAD0C5259DC}"/>
            </a:ext>
          </a:extLst>
        </xdr:cNvPr>
        <xdr:cNvCxnSpPr/>
      </xdr:nvCxnSpPr>
      <xdr:spPr>
        <a:xfrm>
          <a:off x="19443700" y="5815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65" name="【認定こども園・幼稚園・保育所】&#10;一人当たり面積平均値テキスト">
          <a:extLst>
            <a:ext uri="{FF2B5EF4-FFF2-40B4-BE49-F238E27FC236}">
              <a16:creationId xmlns:a16="http://schemas.microsoft.com/office/drawing/2014/main" id="{3654DD99-DB9F-4379-89EF-A8A0E55DAF41}"/>
            </a:ext>
          </a:extLst>
        </xdr:cNvPr>
        <xdr:cNvSpPr txBox="1"/>
      </xdr:nvSpPr>
      <xdr:spPr>
        <a:xfrm>
          <a:off x="1954784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66" name="フローチャート: 判断 465">
          <a:extLst>
            <a:ext uri="{FF2B5EF4-FFF2-40B4-BE49-F238E27FC236}">
              <a16:creationId xmlns:a16="http://schemas.microsoft.com/office/drawing/2014/main" id="{38B0661A-ED72-4B9F-862D-186A25DD829B}"/>
            </a:ext>
          </a:extLst>
        </xdr:cNvPr>
        <xdr:cNvSpPr/>
      </xdr:nvSpPr>
      <xdr:spPr>
        <a:xfrm>
          <a:off x="1945894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67" name="フローチャート: 判断 466">
          <a:extLst>
            <a:ext uri="{FF2B5EF4-FFF2-40B4-BE49-F238E27FC236}">
              <a16:creationId xmlns:a16="http://schemas.microsoft.com/office/drawing/2014/main" id="{810E8AEF-B639-4D0E-8617-126F52783F6D}"/>
            </a:ext>
          </a:extLst>
        </xdr:cNvPr>
        <xdr:cNvSpPr/>
      </xdr:nvSpPr>
      <xdr:spPr>
        <a:xfrm>
          <a:off x="1873504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68" name="フローチャート: 判断 467">
          <a:extLst>
            <a:ext uri="{FF2B5EF4-FFF2-40B4-BE49-F238E27FC236}">
              <a16:creationId xmlns:a16="http://schemas.microsoft.com/office/drawing/2014/main" id="{F852AD82-C1B2-4D6F-9466-D2FE2A10FB34}"/>
            </a:ext>
          </a:extLst>
        </xdr:cNvPr>
        <xdr:cNvSpPr/>
      </xdr:nvSpPr>
      <xdr:spPr>
        <a:xfrm>
          <a:off x="1793748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BAF8A37-294B-4BAB-94A7-C591335428D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91612165-E3B5-42F2-A2F2-04523D9A1DE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5673CF8C-F8FD-43D3-BEF2-55AD5E17FD9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90ACA251-1E97-4E04-94EA-5DFD7314E65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DD92C85B-4BC6-4BC6-9991-7B38C06DBD0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23495</xdr:rowOff>
    </xdr:from>
    <xdr:to>
      <xdr:col>116</xdr:col>
      <xdr:colOff>114300</xdr:colOff>
      <xdr:row>37</xdr:row>
      <xdr:rowOff>125095</xdr:rowOff>
    </xdr:to>
    <xdr:sp macro="" textlink="">
      <xdr:nvSpPr>
        <xdr:cNvPr id="474" name="楕円 473">
          <a:extLst>
            <a:ext uri="{FF2B5EF4-FFF2-40B4-BE49-F238E27FC236}">
              <a16:creationId xmlns:a16="http://schemas.microsoft.com/office/drawing/2014/main" id="{4E3CAF47-C188-4547-A094-CD32B7FA3D4F}"/>
            </a:ext>
          </a:extLst>
        </xdr:cNvPr>
        <xdr:cNvSpPr/>
      </xdr:nvSpPr>
      <xdr:spPr>
        <a:xfrm>
          <a:off x="1945894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46372</xdr:rowOff>
    </xdr:from>
    <xdr:ext cx="469744" cy="259045"/>
    <xdr:sp macro="" textlink="">
      <xdr:nvSpPr>
        <xdr:cNvPr id="475" name="【認定こども園・幼稚園・保育所】&#10;一人当たり面積該当値テキスト">
          <a:extLst>
            <a:ext uri="{FF2B5EF4-FFF2-40B4-BE49-F238E27FC236}">
              <a16:creationId xmlns:a16="http://schemas.microsoft.com/office/drawing/2014/main" id="{CF04C4AD-F3C0-46A7-8C20-E960FC843285}"/>
            </a:ext>
          </a:extLst>
        </xdr:cNvPr>
        <xdr:cNvSpPr txBox="1"/>
      </xdr:nvSpPr>
      <xdr:spPr>
        <a:xfrm>
          <a:off x="19547840"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34925</xdr:rowOff>
    </xdr:from>
    <xdr:to>
      <xdr:col>112</xdr:col>
      <xdr:colOff>38100</xdr:colOff>
      <xdr:row>37</xdr:row>
      <xdr:rowOff>136525</xdr:rowOff>
    </xdr:to>
    <xdr:sp macro="" textlink="">
      <xdr:nvSpPr>
        <xdr:cNvPr id="476" name="楕円 475">
          <a:extLst>
            <a:ext uri="{FF2B5EF4-FFF2-40B4-BE49-F238E27FC236}">
              <a16:creationId xmlns:a16="http://schemas.microsoft.com/office/drawing/2014/main" id="{D6649DFF-18CF-429C-AF6F-DA5219FBA7C3}"/>
            </a:ext>
          </a:extLst>
        </xdr:cNvPr>
        <xdr:cNvSpPr/>
      </xdr:nvSpPr>
      <xdr:spPr>
        <a:xfrm>
          <a:off x="18735040" y="6237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74295</xdr:rowOff>
    </xdr:from>
    <xdr:to>
      <xdr:col>116</xdr:col>
      <xdr:colOff>63500</xdr:colOff>
      <xdr:row>37</xdr:row>
      <xdr:rowOff>85725</xdr:rowOff>
    </xdr:to>
    <xdr:cxnSp macro="">
      <xdr:nvCxnSpPr>
        <xdr:cNvPr id="477" name="直線コネクタ 476">
          <a:extLst>
            <a:ext uri="{FF2B5EF4-FFF2-40B4-BE49-F238E27FC236}">
              <a16:creationId xmlns:a16="http://schemas.microsoft.com/office/drawing/2014/main" id="{D9A87118-75B1-4EFB-B93C-3A523021A68C}"/>
            </a:ext>
          </a:extLst>
        </xdr:cNvPr>
        <xdr:cNvCxnSpPr/>
      </xdr:nvCxnSpPr>
      <xdr:spPr>
        <a:xfrm flipV="1">
          <a:off x="18778220" y="627697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BD8B9954-47CB-4540-A3E0-4B84AD5E5FA3}"/>
            </a:ext>
          </a:extLst>
        </xdr:cNvPr>
        <xdr:cNvSpPr txBox="1"/>
      </xdr:nvSpPr>
      <xdr:spPr>
        <a:xfrm>
          <a:off x="185611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226FB07E-A5DE-4CE2-A2D5-1E513AD54321}"/>
            </a:ext>
          </a:extLst>
        </xdr:cNvPr>
        <xdr:cNvSpPr txBox="1"/>
      </xdr:nvSpPr>
      <xdr:spPr>
        <a:xfrm>
          <a:off x="17776267"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153052</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63A2DC45-6502-41F2-BA99-32A33D263AEF}"/>
            </a:ext>
          </a:extLst>
        </xdr:cNvPr>
        <xdr:cNvSpPr txBox="1"/>
      </xdr:nvSpPr>
      <xdr:spPr>
        <a:xfrm>
          <a:off x="18561127" y="60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D9384B2C-9DCF-45D0-9F9E-307B426EB4F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7F6DD9F3-67CA-450C-B946-84D9181E791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EC9432A5-61F5-4D16-86E0-EA7A15E065B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C2B7B6C9-C526-4E94-94AF-E019EBBCC08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F4BA5D64-E856-4168-B082-74F64A1B2F7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C94D70C4-764B-4419-9CA1-7E0326AEC50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2D6A131-AEF8-4D3B-8874-631EF11C85E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7C90CD87-2EC4-459E-8F70-422BF138C3C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B3DD741-62B8-4BDF-A66B-F19738C304D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AD65F46C-DE71-4533-B20B-869E1FCF5DF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a:extLst>
            <a:ext uri="{FF2B5EF4-FFF2-40B4-BE49-F238E27FC236}">
              <a16:creationId xmlns:a16="http://schemas.microsoft.com/office/drawing/2014/main" id="{4B42C839-705E-40C1-9693-D399DDEFEBA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2" name="テキスト ボックス 491">
          <a:extLst>
            <a:ext uri="{FF2B5EF4-FFF2-40B4-BE49-F238E27FC236}">
              <a16:creationId xmlns:a16="http://schemas.microsoft.com/office/drawing/2014/main" id="{5CF0B767-AB63-467C-80B0-963197B3BC17}"/>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a:extLst>
            <a:ext uri="{FF2B5EF4-FFF2-40B4-BE49-F238E27FC236}">
              <a16:creationId xmlns:a16="http://schemas.microsoft.com/office/drawing/2014/main" id="{21E27436-3F0B-469D-B50E-E06FC89DF48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a:extLst>
            <a:ext uri="{FF2B5EF4-FFF2-40B4-BE49-F238E27FC236}">
              <a16:creationId xmlns:a16="http://schemas.microsoft.com/office/drawing/2014/main" id="{5BBD271D-E1ED-4FB1-8753-6E38F54487F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a:extLst>
            <a:ext uri="{FF2B5EF4-FFF2-40B4-BE49-F238E27FC236}">
              <a16:creationId xmlns:a16="http://schemas.microsoft.com/office/drawing/2014/main" id="{8C3D1456-951D-4569-A200-DB374FF6E71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a:extLst>
            <a:ext uri="{FF2B5EF4-FFF2-40B4-BE49-F238E27FC236}">
              <a16:creationId xmlns:a16="http://schemas.microsoft.com/office/drawing/2014/main" id="{E8962330-77E0-4EE1-B426-168FF6F35A0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a:extLst>
            <a:ext uri="{FF2B5EF4-FFF2-40B4-BE49-F238E27FC236}">
              <a16:creationId xmlns:a16="http://schemas.microsoft.com/office/drawing/2014/main" id="{5A864CC4-AE13-413B-9236-04DBDAABAC3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a:extLst>
            <a:ext uri="{FF2B5EF4-FFF2-40B4-BE49-F238E27FC236}">
              <a16:creationId xmlns:a16="http://schemas.microsoft.com/office/drawing/2014/main" id="{F53387E3-F181-4D94-9002-3DF9BF4784B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a:extLst>
            <a:ext uri="{FF2B5EF4-FFF2-40B4-BE49-F238E27FC236}">
              <a16:creationId xmlns:a16="http://schemas.microsoft.com/office/drawing/2014/main" id="{D9499C60-94EF-411C-87FD-2CF3C977C39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a:extLst>
            <a:ext uri="{FF2B5EF4-FFF2-40B4-BE49-F238E27FC236}">
              <a16:creationId xmlns:a16="http://schemas.microsoft.com/office/drawing/2014/main" id="{40053112-A4AA-4C1E-B421-C4536F429F9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a:extLst>
            <a:ext uri="{FF2B5EF4-FFF2-40B4-BE49-F238E27FC236}">
              <a16:creationId xmlns:a16="http://schemas.microsoft.com/office/drawing/2014/main" id="{9F76AB8A-27A2-43A9-A1D3-069E8A4BF25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2" name="テキスト ボックス 501">
          <a:extLst>
            <a:ext uri="{FF2B5EF4-FFF2-40B4-BE49-F238E27FC236}">
              <a16:creationId xmlns:a16="http://schemas.microsoft.com/office/drawing/2014/main" id="{13041F3C-EFC3-45B0-B82D-5B3535FC57AD}"/>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68AF7056-1C3A-497C-BF2F-AFC6AC54C70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4" name="テキスト ボックス 503">
          <a:extLst>
            <a:ext uri="{FF2B5EF4-FFF2-40B4-BE49-F238E27FC236}">
              <a16:creationId xmlns:a16="http://schemas.microsoft.com/office/drawing/2014/main" id="{39D4E3C5-DADF-49D0-92B5-20EC050081D7}"/>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B9C26D56-B04F-4C6F-957E-2AF8B3FC604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06" name="直線コネクタ 505">
          <a:extLst>
            <a:ext uri="{FF2B5EF4-FFF2-40B4-BE49-F238E27FC236}">
              <a16:creationId xmlns:a16="http://schemas.microsoft.com/office/drawing/2014/main" id="{C22AE42F-D59C-4A78-A18A-B1A1D62CAB3A}"/>
            </a:ext>
          </a:extLst>
        </xdr:cNvPr>
        <xdr:cNvCxnSpPr/>
      </xdr:nvCxnSpPr>
      <xdr:spPr>
        <a:xfrm flipV="1">
          <a:off x="14375764" y="9385119"/>
          <a:ext cx="0" cy="133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07" name="【学校施設】&#10;有形固定資産減価償却率最小値テキスト">
          <a:extLst>
            <a:ext uri="{FF2B5EF4-FFF2-40B4-BE49-F238E27FC236}">
              <a16:creationId xmlns:a16="http://schemas.microsoft.com/office/drawing/2014/main" id="{23E51A3D-99CD-4A93-BCF0-4C69CCCEB358}"/>
            </a:ext>
          </a:extLst>
        </xdr:cNvPr>
        <xdr:cNvSpPr txBox="1"/>
      </xdr:nvSpPr>
      <xdr:spPr>
        <a:xfrm>
          <a:off x="14414500" y="107219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08" name="直線コネクタ 507">
          <a:extLst>
            <a:ext uri="{FF2B5EF4-FFF2-40B4-BE49-F238E27FC236}">
              <a16:creationId xmlns:a16="http://schemas.microsoft.com/office/drawing/2014/main" id="{602D48A3-677A-42A4-871B-BEE7758A0306}"/>
            </a:ext>
          </a:extLst>
        </xdr:cNvPr>
        <xdr:cNvCxnSpPr/>
      </xdr:nvCxnSpPr>
      <xdr:spPr>
        <a:xfrm>
          <a:off x="14287500" y="10718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53AB60A5-8688-4A4F-8184-4F3934B5D43C}"/>
            </a:ext>
          </a:extLst>
        </xdr:cNvPr>
        <xdr:cNvSpPr txBox="1"/>
      </xdr:nvSpPr>
      <xdr:spPr>
        <a:xfrm>
          <a:off x="14414500" y="916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10" name="直線コネクタ 509">
          <a:extLst>
            <a:ext uri="{FF2B5EF4-FFF2-40B4-BE49-F238E27FC236}">
              <a16:creationId xmlns:a16="http://schemas.microsoft.com/office/drawing/2014/main" id="{DF3AF372-A35D-41ED-B7A9-C85D1B572BAC}"/>
            </a:ext>
          </a:extLst>
        </xdr:cNvPr>
        <xdr:cNvCxnSpPr/>
      </xdr:nvCxnSpPr>
      <xdr:spPr>
        <a:xfrm>
          <a:off x="142875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6267C801-5649-4B6B-8EED-90EAD19A9C1A}"/>
            </a:ext>
          </a:extLst>
        </xdr:cNvPr>
        <xdr:cNvSpPr txBox="1"/>
      </xdr:nvSpPr>
      <xdr:spPr>
        <a:xfrm>
          <a:off x="144145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フローチャート: 判断 511">
          <a:extLst>
            <a:ext uri="{FF2B5EF4-FFF2-40B4-BE49-F238E27FC236}">
              <a16:creationId xmlns:a16="http://schemas.microsoft.com/office/drawing/2014/main" id="{3663D6A8-6CA6-4B28-8B62-EBE9BB5F6725}"/>
            </a:ext>
          </a:extLst>
        </xdr:cNvPr>
        <xdr:cNvSpPr/>
      </xdr:nvSpPr>
      <xdr:spPr>
        <a:xfrm>
          <a:off x="14325600" y="9897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13" name="フローチャート: 判断 512">
          <a:extLst>
            <a:ext uri="{FF2B5EF4-FFF2-40B4-BE49-F238E27FC236}">
              <a16:creationId xmlns:a16="http://schemas.microsoft.com/office/drawing/2014/main" id="{60C66B6F-AB16-4C55-B0EB-6B1926621253}"/>
            </a:ext>
          </a:extLst>
        </xdr:cNvPr>
        <xdr:cNvSpPr/>
      </xdr:nvSpPr>
      <xdr:spPr>
        <a:xfrm>
          <a:off x="135788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4" name="フローチャート: 判断 513">
          <a:extLst>
            <a:ext uri="{FF2B5EF4-FFF2-40B4-BE49-F238E27FC236}">
              <a16:creationId xmlns:a16="http://schemas.microsoft.com/office/drawing/2014/main" id="{0C11A578-8518-4054-8C38-32B9BC2E6AF6}"/>
            </a:ext>
          </a:extLst>
        </xdr:cNvPr>
        <xdr:cNvSpPr/>
      </xdr:nvSpPr>
      <xdr:spPr>
        <a:xfrm>
          <a:off x="12804140" y="99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36825CFE-0F04-438C-BA25-69E0ED6B332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C4100925-7285-48A0-90AB-1D1FB4C022B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99DADC0C-2D17-416B-B8BF-3176E35C6F0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81045F9-BAC2-4BA4-886F-D00858FBA95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42A3C11-AFC8-4D2C-8329-DD5CA32C617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20" name="楕円 519">
          <a:extLst>
            <a:ext uri="{FF2B5EF4-FFF2-40B4-BE49-F238E27FC236}">
              <a16:creationId xmlns:a16="http://schemas.microsoft.com/office/drawing/2014/main" id="{29AAC1B5-C972-40F5-8AD4-1986B1B90BFD}"/>
            </a:ext>
          </a:extLst>
        </xdr:cNvPr>
        <xdr:cNvSpPr/>
      </xdr:nvSpPr>
      <xdr:spPr>
        <a:xfrm>
          <a:off x="14325600" y="99575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45193</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73E01CAC-00C5-4143-B8E5-F9EE74FD90CD}"/>
            </a:ext>
          </a:extLst>
        </xdr:cNvPr>
        <xdr:cNvSpPr txBox="1"/>
      </xdr:nvSpPr>
      <xdr:spPr>
        <a:xfrm>
          <a:off x="14414500"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105954</xdr:rowOff>
    </xdr:from>
    <xdr:to>
      <xdr:col>81</xdr:col>
      <xdr:colOff>101600</xdr:colOff>
      <xdr:row>60</xdr:row>
      <xdr:rowOff>36104</xdr:rowOff>
    </xdr:to>
    <xdr:sp macro="" textlink="">
      <xdr:nvSpPr>
        <xdr:cNvPr id="522" name="楕円 521">
          <a:extLst>
            <a:ext uri="{FF2B5EF4-FFF2-40B4-BE49-F238E27FC236}">
              <a16:creationId xmlns:a16="http://schemas.microsoft.com/office/drawing/2014/main" id="{C41D9E1F-B91A-4AB7-ACF1-EEC380065C82}"/>
            </a:ext>
          </a:extLst>
        </xdr:cNvPr>
        <xdr:cNvSpPr/>
      </xdr:nvSpPr>
      <xdr:spPr>
        <a:xfrm>
          <a:off x="13578840" y="999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156754</xdr:rowOff>
    </xdr:to>
    <xdr:cxnSp macro="">
      <xdr:nvCxnSpPr>
        <xdr:cNvPr id="523" name="直線コネクタ 522">
          <a:extLst>
            <a:ext uri="{FF2B5EF4-FFF2-40B4-BE49-F238E27FC236}">
              <a16:creationId xmlns:a16="http://schemas.microsoft.com/office/drawing/2014/main" id="{CFB9DA48-DCC0-464A-B912-235F57B0DC02}"/>
            </a:ext>
          </a:extLst>
        </xdr:cNvPr>
        <xdr:cNvCxnSpPr/>
      </xdr:nvCxnSpPr>
      <xdr:spPr>
        <a:xfrm flipV="1">
          <a:off x="13629640" y="10008326"/>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524" name="n_1aveValue【学校施設】&#10;有形固定資産減価償却率">
          <a:extLst>
            <a:ext uri="{FF2B5EF4-FFF2-40B4-BE49-F238E27FC236}">
              <a16:creationId xmlns:a16="http://schemas.microsoft.com/office/drawing/2014/main" id="{574AC131-1AC9-4F45-98EE-53DD89557A46}"/>
            </a:ext>
          </a:extLst>
        </xdr:cNvPr>
        <xdr:cNvSpPr txBox="1"/>
      </xdr:nvSpPr>
      <xdr:spPr>
        <a:xfrm>
          <a:off x="13437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25" name="n_2aveValue【学校施設】&#10;有形固定資産減価償却率">
          <a:extLst>
            <a:ext uri="{FF2B5EF4-FFF2-40B4-BE49-F238E27FC236}">
              <a16:creationId xmlns:a16="http://schemas.microsoft.com/office/drawing/2014/main" id="{03B1AB60-C59F-45AC-8C88-B9E0AF8F195C}"/>
            </a:ext>
          </a:extLst>
        </xdr:cNvPr>
        <xdr:cNvSpPr txBox="1"/>
      </xdr:nvSpPr>
      <xdr:spPr>
        <a:xfrm>
          <a:off x="1267524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27231</xdr:rowOff>
    </xdr:from>
    <xdr:ext cx="405111" cy="259045"/>
    <xdr:sp macro="" textlink="">
      <xdr:nvSpPr>
        <xdr:cNvPr id="526" name="n_1mainValue【学校施設】&#10;有形固定資産減価償却率">
          <a:extLst>
            <a:ext uri="{FF2B5EF4-FFF2-40B4-BE49-F238E27FC236}">
              <a16:creationId xmlns:a16="http://schemas.microsoft.com/office/drawing/2014/main" id="{A770B3E1-AD60-43C9-B9CB-9E73216CB308}"/>
            </a:ext>
          </a:extLst>
        </xdr:cNvPr>
        <xdr:cNvSpPr txBox="1"/>
      </xdr:nvSpPr>
      <xdr:spPr>
        <a:xfrm>
          <a:off x="13437244" y="1008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49A463E2-815B-431C-9661-E5268369964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AB89E179-D433-41B8-A61A-602C43B3F3C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00F42066-6D9D-4FE6-98E4-63107EE007A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29111C20-B025-4223-8A55-62EDFC7F96C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8E9E291F-685F-4250-8CBD-1C040F0AEEB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06A96BBD-D2CA-4B3C-86B2-2DB5E35675C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16BC5434-B91D-47EE-8563-DDBEE1A0933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093B7984-710E-4ED7-9777-A9379D7445F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5089C690-6CF0-432C-9F4D-87D401F74CD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585FFC2E-4BD2-4B94-B657-B6BB9E95789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a:extLst>
            <a:ext uri="{FF2B5EF4-FFF2-40B4-BE49-F238E27FC236}">
              <a16:creationId xmlns:a16="http://schemas.microsoft.com/office/drawing/2014/main" id="{0F78011A-AC4F-41AF-BDBD-D2A4AAA2FADF}"/>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a:extLst>
            <a:ext uri="{FF2B5EF4-FFF2-40B4-BE49-F238E27FC236}">
              <a16:creationId xmlns:a16="http://schemas.microsoft.com/office/drawing/2014/main" id="{7A3654F8-53F2-4E7B-A401-7AED4FA1E294}"/>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a:extLst>
            <a:ext uri="{FF2B5EF4-FFF2-40B4-BE49-F238E27FC236}">
              <a16:creationId xmlns:a16="http://schemas.microsoft.com/office/drawing/2014/main" id="{E5AF2654-23F7-4F48-BC84-541B4173F40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a:extLst>
            <a:ext uri="{FF2B5EF4-FFF2-40B4-BE49-F238E27FC236}">
              <a16:creationId xmlns:a16="http://schemas.microsoft.com/office/drawing/2014/main" id="{8C2E0348-8296-412C-9932-C9E88A0619A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a:extLst>
            <a:ext uri="{FF2B5EF4-FFF2-40B4-BE49-F238E27FC236}">
              <a16:creationId xmlns:a16="http://schemas.microsoft.com/office/drawing/2014/main" id="{0DF67E98-3BC0-4EEF-BD29-33A947052E91}"/>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a:extLst>
            <a:ext uri="{FF2B5EF4-FFF2-40B4-BE49-F238E27FC236}">
              <a16:creationId xmlns:a16="http://schemas.microsoft.com/office/drawing/2014/main" id="{E230B300-3F54-49CB-BE67-C5298BC5A781}"/>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a:extLst>
            <a:ext uri="{FF2B5EF4-FFF2-40B4-BE49-F238E27FC236}">
              <a16:creationId xmlns:a16="http://schemas.microsoft.com/office/drawing/2014/main" id="{A626D75F-0A84-4E78-AA75-8D4A83AD492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a:extLst>
            <a:ext uri="{FF2B5EF4-FFF2-40B4-BE49-F238E27FC236}">
              <a16:creationId xmlns:a16="http://schemas.microsoft.com/office/drawing/2014/main" id="{1F6C834D-6127-4000-97D6-514BF5243FC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a:extLst>
            <a:ext uri="{FF2B5EF4-FFF2-40B4-BE49-F238E27FC236}">
              <a16:creationId xmlns:a16="http://schemas.microsoft.com/office/drawing/2014/main" id="{A02CAB88-C694-45D0-890E-BD4B60A78D4D}"/>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B9B454AB-7E62-4820-9477-1F9974065BC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7" name="テキスト ボックス 546">
          <a:extLst>
            <a:ext uri="{FF2B5EF4-FFF2-40B4-BE49-F238E27FC236}">
              <a16:creationId xmlns:a16="http://schemas.microsoft.com/office/drawing/2014/main" id="{291E8F73-23DA-4B61-82BC-512C5B6859B6}"/>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5754F641-A374-4350-B612-04E5B704720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49" name="直線コネクタ 548">
          <a:extLst>
            <a:ext uri="{FF2B5EF4-FFF2-40B4-BE49-F238E27FC236}">
              <a16:creationId xmlns:a16="http://schemas.microsoft.com/office/drawing/2014/main" id="{A4130863-A40C-419B-B2E1-2C56AF8802BA}"/>
            </a:ext>
          </a:extLst>
        </xdr:cNvPr>
        <xdr:cNvCxnSpPr/>
      </xdr:nvCxnSpPr>
      <xdr:spPr>
        <a:xfrm flipV="1">
          <a:off x="19509104" y="9292666"/>
          <a:ext cx="0" cy="151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50" name="【学校施設】&#10;一人当たり面積最小値テキスト">
          <a:extLst>
            <a:ext uri="{FF2B5EF4-FFF2-40B4-BE49-F238E27FC236}">
              <a16:creationId xmlns:a16="http://schemas.microsoft.com/office/drawing/2014/main" id="{4ABB9B7C-9279-4632-BF53-3DB4EC25B59D}"/>
            </a:ext>
          </a:extLst>
        </xdr:cNvPr>
        <xdr:cNvSpPr txBox="1"/>
      </xdr:nvSpPr>
      <xdr:spPr>
        <a:xfrm>
          <a:off x="19547840"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51" name="直線コネクタ 550">
          <a:extLst>
            <a:ext uri="{FF2B5EF4-FFF2-40B4-BE49-F238E27FC236}">
              <a16:creationId xmlns:a16="http://schemas.microsoft.com/office/drawing/2014/main" id="{8C2C3DAB-7952-4838-AEFE-6B72E29F39B1}"/>
            </a:ext>
          </a:extLst>
        </xdr:cNvPr>
        <xdr:cNvCxnSpPr/>
      </xdr:nvCxnSpPr>
      <xdr:spPr>
        <a:xfrm>
          <a:off x="19443700" y="10807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52" name="【学校施設】&#10;一人当たり面積最大値テキスト">
          <a:extLst>
            <a:ext uri="{FF2B5EF4-FFF2-40B4-BE49-F238E27FC236}">
              <a16:creationId xmlns:a16="http://schemas.microsoft.com/office/drawing/2014/main" id="{21160186-684C-4CA1-8D00-B3986934778E}"/>
            </a:ext>
          </a:extLst>
        </xdr:cNvPr>
        <xdr:cNvSpPr txBox="1"/>
      </xdr:nvSpPr>
      <xdr:spPr>
        <a:xfrm>
          <a:off x="19547840" y="907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53" name="直線コネクタ 552">
          <a:extLst>
            <a:ext uri="{FF2B5EF4-FFF2-40B4-BE49-F238E27FC236}">
              <a16:creationId xmlns:a16="http://schemas.microsoft.com/office/drawing/2014/main" id="{C67C943B-64AF-428A-94DF-6EB66ED7D270}"/>
            </a:ext>
          </a:extLst>
        </xdr:cNvPr>
        <xdr:cNvCxnSpPr/>
      </xdr:nvCxnSpPr>
      <xdr:spPr>
        <a:xfrm>
          <a:off x="19443700" y="9292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54" name="【学校施設】&#10;一人当たり面積平均値テキスト">
          <a:extLst>
            <a:ext uri="{FF2B5EF4-FFF2-40B4-BE49-F238E27FC236}">
              <a16:creationId xmlns:a16="http://schemas.microsoft.com/office/drawing/2014/main" id="{0EB04833-152D-4DB8-98F3-8D629A0873DD}"/>
            </a:ext>
          </a:extLst>
        </xdr:cNvPr>
        <xdr:cNvSpPr txBox="1"/>
      </xdr:nvSpPr>
      <xdr:spPr>
        <a:xfrm>
          <a:off x="19547840" y="1048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55" name="フローチャート: 判断 554">
          <a:extLst>
            <a:ext uri="{FF2B5EF4-FFF2-40B4-BE49-F238E27FC236}">
              <a16:creationId xmlns:a16="http://schemas.microsoft.com/office/drawing/2014/main" id="{EB6C137A-4C95-4122-95E7-74D982858CDD}"/>
            </a:ext>
          </a:extLst>
        </xdr:cNvPr>
        <xdr:cNvSpPr/>
      </xdr:nvSpPr>
      <xdr:spPr>
        <a:xfrm>
          <a:off x="19458940" y="10507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56" name="フローチャート: 判断 555">
          <a:extLst>
            <a:ext uri="{FF2B5EF4-FFF2-40B4-BE49-F238E27FC236}">
              <a16:creationId xmlns:a16="http://schemas.microsoft.com/office/drawing/2014/main" id="{2DEEA114-E746-4378-A190-3386AB215B40}"/>
            </a:ext>
          </a:extLst>
        </xdr:cNvPr>
        <xdr:cNvSpPr/>
      </xdr:nvSpPr>
      <xdr:spPr>
        <a:xfrm>
          <a:off x="18735040" y="104423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57" name="フローチャート: 判断 556">
          <a:extLst>
            <a:ext uri="{FF2B5EF4-FFF2-40B4-BE49-F238E27FC236}">
              <a16:creationId xmlns:a16="http://schemas.microsoft.com/office/drawing/2014/main" id="{50EE170C-C0E4-4DF9-A75A-877A3665C60A}"/>
            </a:ext>
          </a:extLst>
        </xdr:cNvPr>
        <xdr:cNvSpPr/>
      </xdr:nvSpPr>
      <xdr:spPr>
        <a:xfrm>
          <a:off x="17937480" y="1042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867AFD02-937A-4177-9C6F-6B6BD09BFC6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92C53937-BB95-48A4-9D34-751342BF2F2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A8BEC445-5BB1-4B6C-B699-7890F485263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60F3B4AE-4AC4-4BF2-85C6-D01E924ED85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12ED9B8D-CB34-40F2-9F81-50FF6C5AA30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26924</xdr:rowOff>
    </xdr:from>
    <xdr:to>
      <xdr:col>116</xdr:col>
      <xdr:colOff>114300</xdr:colOff>
      <xdr:row>60</xdr:row>
      <xdr:rowOff>128524</xdr:rowOff>
    </xdr:to>
    <xdr:sp macro="" textlink="">
      <xdr:nvSpPr>
        <xdr:cNvPr id="563" name="楕円 562">
          <a:extLst>
            <a:ext uri="{FF2B5EF4-FFF2-40B4-BE49-F238E27FC236}">
              <a16:creationId xmlns:a16="http://schemas.microsoft.com/office/drawing/2014/main" id="{E3D1058F-F82D-4DF7-B5A7-49D9F92C21AF}"/>
            </a:ext>
          </a:extLst>
        </xdr:cNvPr>
        <xdr:cNvSpPr/>
      </xdr:nvSpPr>
      <xdr:spPr>
        <a:xfrm>
          <a:off x="1945894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49801</xdr:rowOff>
    </xdr:from>
    <xdr:ext cx="469744" cy="259045"/>
    <xdr:sp macro="" textlink="">
      <xdr:nvSpPr>
        <xdr:cNvPr id="564" name="【学校施設】&#10;一人当たり面積該当値テキスト">
          <a:extLst>
            <a:ext uri="{FF2B5EF4-FFF2-40B4-BE49-F238E27FC236}">
              <a16:creationId xmlns:a16="http://schemas.microsoft.com/office/drawing/2014/main" id="{A6F873CB-892D-4581-BCF1-1498540A6044}"/>
            </a:ext>
          </a:extLst>
        </xdr:cNvPr>
        <xdr:cNvSpPr txBox="1"/>
      </xdr:nvSpPr>
      <xdr:spPr>
        <a:xfrm>
          <a:off x="19547840"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41097</xdr:rowOff>
    </xdr:from>
    <xdr:to>
      <xdr:col>112</xdr:col>
      <xdr:colOff>38100</xdr:colOff>
      <xdr:row>60</xdr:row>
      <xdr:rowOff>142697</xdr:rowOff>
    </xdr:to>
    <xdr:sp macro="" textlink="">
      <xdr:nvSpPr>
        <xdr:cNvPr id="565" name="楕円 564">
          <a:extLst>
            <a:ext uri="{FF2B5EF4-FFF2-40B4-BE49-F238E27FC236}">
              <a16:creationId xmlns:a16="http://schemas.microsoft.com/office/drawing/2014/main" id="{E9B9DF6B-B01B-4AAA-9C57-0DADEDE294DF}"/>
            </a:ext>
          </a:extLst>
        </xdr:cNvPr>
        <xdr:cNvSpPr/>
      </xdr:nvSpPr>
      <xdr:spPr>
        <a:xfrm>
          <a:off x="18735040" y="100994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77724</xdr:rowOff>
    </xdr:from>
    <xdr:to>
      <xdr:col>116</xdr:col>
      <xdr:colOff>63500</xdr:colOff>
      <xdr:row>60</xdr:row>
      <xdr:rowOff>91897</xdr:rowOff>
    </xdr:to>
    <xdr:cxnSp macro="">
      <xdr:nvCxnSpPr>
        <xdr:cNvPr id="566" name="直線コネクタ 565">
          <a:extLst>
            <a:ext uri="{FF2B5EF4-FFF2-40B4-BE49-F238E27FC236}">
              <a16:creationId xmlns:a16="http://schemas.microsoft.com/office/drawing/2014/main" id="{8FEBD292-D1AF-49F2-8171-A2B31DCB0720}"/>
            </a:ext>
          </a:extLst>
        </xdr:cNvPr>
        <xdr:cNvCxnSpPr/>
      </xdr:nvCxnSpPr>
      <xdr:spPr>
        <a:xfrm flipV="1">
          <a:off x="18778220" y="10136124"/>
          <a:ext cx="73152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67" name="n_1aveValue【学校施設】&#10;一人当たり面積">
          <a:extLst>
            <a:ext uri="{FF2B5EF4-FFF2-40B4-BE49-F238E27FC236}">
              <a16:creationId xmlns:a16="http://schemas.microsoft.com/office/drawing/2014/main" id="{162B5EC7-8CE3-4437-8216-563329005077}"/>
            </a:ext>
          </a:extLst>
        </xdr:cNvPr>
        <xdr:cNvSpPr txBox="1"/>
      </xdr:nvSpPr>
      <xdr:spPr>
        <a:xfrm>
          <a:off x="18561127" y="1053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68" name="n_2aveValue【学校施設】&#10;一人当たり面積">
          <a:extLst>
            <a:ext uri="{FF2B5EF4-FFF2-40B4-BE49-F238E27FC236}">
              <a16:creationId xmlns:a16="http://schemas.microsoft.com/office/drawing/2014/main" id="{9164025A-807D-4341-94F1-7CB16A6859E3}"/>
            </a:ext>
          </a:extLst>
        </xdr:cNvPr>
        <xdr:cNvSpPr txBox="1"/>
      </xdr:nvSpPr>
      <xdr:spPr>
        <a:xfrm>
          <a:off x="17776267" y="1020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159224</xdr:rowOff>
    </xdr:from>
    <xdr:ext cx="469744" cy="259045"/>
    <xdr:sp macro="" textlink="">
      <xdr:nvSpPr>
        <xdr:cNvPr id="569" name="n_1mainValue【学校施設】&#10;一人当たり面積">
          <a:extLst>
            <a:ext uri="{FF2B5EF4-FFF2-40B4-BE49-F238E27FC236}">
              <a16:creationId xmlns:a16="http://schemas.microsoft.com/office/drawing/2014/main" id="{107E4A7B-5BAA-4696-82F3-DE9A7B8BD565}"/>
            </a:ext>
          </a:extLst>
        </xdr:cNvPr>
        <xdr:cNvSpPr txBox="1"/>
      </xdr:nvSpPr>
      <xdr:spPr>
        <a:xfrm>
          <a:off x="18561127" y="988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5A4B93D6-22FC-4796-8E20-994423B519B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80F7376F-AA58-46CD-ABDA-FF68745B5D6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B25E98C2-E4CB-4DBB-994E-B74EC5E4411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E792C947-2406-4177-AC9A-0A50F3EDF3E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F87E937F-339C-48FA-8443-A6624CA6379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7FE3CFEE-0A59-4043-9A64-02B9C383678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480B6265-4E75-4383-A881-64E7FDE509F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C16D3069-932F-402B-B02C-618191C58CB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C94EE073-F13F-4ED2-AFCA-69EF84392E5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5740C18D-02FD-4CAE-B037-A286A5DCA2B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3B3C1661-16C7-40C1-8775-0865418EFD1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EFE6D18B-9DA6-40E5-A713-F34BD51903D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3BF3C898-3265-4038-94ED-E1109806154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5B546C48-2B42-46A0-9149-585C5D62162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C32581B6-FDD1-483E-95EA-A98B0DF2716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2F1D3E48-49A9-448E-B852-650F30B44B4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680AE8E8-15AC-418C-B9CE-62C1A8EBDF8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65BCDED4-961B-410C-AA35-EB731A4EB39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23F87531-3931-4249-917F-21A623C1CAD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060736F8-BCB4-4E7A-B70E-2B8324EDA55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81DA0DA1-1C34-44F4-A22C-8E1EFC9C96E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B41C44B9-6C99-4434-85AF-0A2E8F8FC8E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99450AF9-86F4-4251-9BAE-FC814FEF3FD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C07512C5-7AE6-4798-B834-B279FB6D39F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1AD5ACF4-5520-4D4B-AD08-14C5DFA3ED0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629D42CD-81AF-49EC-BF31-F7C118E6652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a:extLst>
            <a:ext uri="{FF2B5EF4-FFF2-40B4-BE49-F238E27FC236}">
              <a16:creationId xmlns:a16="http://schemas.microsoft.com/office/drawing/2014/main" id="{15707AFA-B772-4015-9516-8601AF6F97A8}"/>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a:extLst>
            <a:ext uri="{FF2B5EF4-FFF2-40B4-BE49-F238E27FC236}">
              <a16:creationId xmlns:a16="http://schemas.microsoft.com/office/drawing/2014/main" id="{9CABFA01-0E18-4FC2-9C63-17E1F7B3BB1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a:extLst>
            <a:ext uri="{FF2B5EF4-FFF2-40B4-BE49-F238E27FC236}">
              <a16:creationId xmlns:a16="http://schemas.microsoft.com/office/drawing/2014/main" id="{9731AFD8-7B11-41D6-A27B-D41BE06237B6}"/>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a:extLst>
            <a:ext uri="{FF2B5EF4-FFF2-40B4-BE49-F238E27FC236}">
              <a16:creationId xmlns:a16="http://schemas.microsoft.com/office/drawing/2014/main" id="{B05421E2-AF96-4559-AEB9-12D88D24AD7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a:extLst>
            <a:ext uri="{FF2B5EF4-FFF2-40B4-BE49-F238E27FC236}">
              <a16:creationId xmlns:a16="http://schemas.microsoft.com/office/drawing/2014/main" id="{B553289A-4530-4DC1-BDBC-625CC0C9426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a:extLst>
            <a:ext uri="{FF2B5EF4-FFF2-40B4-BE49-F238E27FC236}">
              <a16:creationId xmlns:a16="http://schemas.microsoft.com/office/drawing/2014/main" id="{742CD3E9-D18A-4E2E-B330-2B56B9CD5D7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a:extLst>
            <a:ext uri="{FF2B5EF4-FFF2-40B4-BE49-F238E27FC236}">
              <a16:creationId xmlns:a16="http://schemas.microsoft.com/office/drawing/2014/main" id="{0CFE9B20-27A2-4FFC-BBA3-EDB4C134917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a:extLst>
            <a:ext uri="{FF2B5EF4-FFF2-40B4-BE49-F238E27FC236}">
              <a16:creationId xmlns:a16="http://schemas.microsoft.com/office/drawing/2014/main" id="{DFDD1F92-998B-481E-81EA-CC3183CE068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a:extLst>
            <a:ext uri="{FF2B5EF4-FFF2-40B4-BE49-F238E27FC236}">
              <a16:creationId xmlns:a16="http://schemas.microsoft.com/office/drawing/2014/main" id="{DB5A4928-6D1E-4D70-9002-2DFF0660A16F}"/>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a:extLst>
            <a:ext uri="{FF2B5EF4-FFF2-40B4-BE49-F238E27FC236}">
              <a16:creationId xmlns:a16="http://schemas.microsoft.com/office/drawing/2014/main" id="{BB696A88-CEB2-4F27-B23D-57CBBE7F8D0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a:extLst>
            <a:ext uri="{FF2B5EF4-FFF2-40B4-BE49-F238E27FC236}">
              <a16:creationId xmlns:a16="http://schemas.microsoft.com/office/drawing/2014/main" id="{5CAA25DB-616E-4124-8521-16E58B0978F6}"/>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id="{BCBE5D85-3D91-438C-8404-F8D144A586F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3ECCDDA6-EC5D-4E8F-B3DB-28557DC21DD8}"/>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a16="http://schemas.microsoft.com/office/drawing/2014/main" id="{2673A811-67A7-4099-90AC-6CAC59521B2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10" name="直線コネクタ 609">
          <a:extLst>
            <a:ext uri="{FF2B5EF4-FFF2-40B4-BE49-F238E27FC236}">
              <a16:creationId xmlns:a16="http://schemas.microsoft.com/office/drawing/2014/main" id="{90418A5B-C94F-4448-AA76-195E7E2CD82C}"/>
            </a:ext>
          </a:extLst>
        </xdr:cNvPr>
        <xdr:cNvCxnSpPr/>
      </xdr:nvCxnSpPr>
      <xdr:spPr>
        <a:xfrm flipV="1">
          <a:off x="14375764" y="16764000"/>
          <a:ext cx="0" cy="1541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11" name="【公民館】&#10;有形固定資産減価償却率最小値テキスト">
          <a:extLst>
            <a:ext uri="{FF2B5EF4-FFF2-40B4-BE49-F238E27FC236}">
              <a16:creationId xmlns:a16="http://schemas.microsoft.com/office/drawing/2014/main" id="{271E6178-1953-49C5-B3C0-0695AF97C274}"/>
            </a:ext>
          </a:extLst>
        </xdr:cNvPr>
        <xdr:cNvSpPr txBox="1"/>
      </xdr:nvSpPr>
      <xdr:spPr>
        <a:xfrm>
          <a:off x="14414500" y="1830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12" name="直線コネクタ 611">
          <a:extLst>
            <a:ext uri="{FF2B5EF4-FFF2-40B4-BE49-F238E27FC236}">
              <a16:creationId xmlns:a16="http://schemas.microsoft.com/office/drawing/2014/main" id="{865A83F0-540A-4A10-A1FC-B71A01A6002C}"/>
            </a:ext>
          </a:extLst>
        </xdr:cNvPr>
        <xdr:cNvCxnSpPr/>
      </xdr:nvCxnSpPr>
      <xdr:spPr>
        <a:xfrm>
          <a:off x="14287500" y="1830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3" name="【公民館】&#10;有形固定資産減価償却率最大値テキスト">
          <a:extLst>
            <a:ext uri="{FF2B5EF4-FFF2-40B4-BE49-F238E27FC236}">
              <a16:creationId xmlns:a16="http://schemas.microsoft.com/office/drawing/2014/main" id="{15BD2259-7A16-4175-BB5F-1F5A18A5298A}"/>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a:extLst>
            <a:ext uri="{FF2B5EF4-FFF2-40B4-BE49-F238E27FC236}">
              <a16:creationId xmlns:a16="http://schemas.microsoft.com/office/drawing/2014/main" id="{1640728C-2B8F-4C18-80CB-DF1E97FE0B5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615" name="【公民館】&#10;有形固定資産減価償却率平均値テキスト">
          <a:extLst>
            <a:ext uri="{FF2B5EF4-FFF2-40B4-BE49-F238E27FC236}">
              <a16:creationId xmlns:a16="http://schemas.microsoft.com/office/drawing/2014/main" id="{415F6B31-4521-41F4-951D-6DD5695826D9}"/>
            </a:ext>
          </a:extLst>
        </xdr:cNvPr>
        <xdr:cNvSpPr txBox="1"/>
      </xdr:nvSpPr>
      <xdr:spPr>
        <a:xfrm>
          <a:off x="14414500" y="17153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16" name="フローチャート: 判断 615">
          <a:extLst>
            <a:ext uri="{FF2B5EF4-FFF2-40B4-BE49-F238E27FC236}">
              <a16:creationId xmlns:a16="http://schemas.microsoft.com/office/drawing/2014/main" id="{B4F0C6BB-31E4-4537-A534-AC2DEDE082A5}"/>
            </a:ext>
          </a:extLst>
        </xdr:cNvPr>
        <xdr:cNvSpPr/>
      </xdr:nvSpPr>
      <xdr:spPr>
        <a:xfrm>
          <a:off x="14325600" y="172980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17" name="フローチャート: 判断 616">
          <a:extLst>
            <a:ext uri="{FF2B5EF4-FFF2-40B4-BE49-F238E27FC236}">
              <a16:creationId xmlns:a16="http://schemas.microsoft.com/office/drawing/2014/main" id="{F10AD98D-AE32-4BFD-8904-79B016E848D2}"/>
            </a:ext>
          </a:extLst>
        </xdr:cNvPr>
        <xdr:cNvSpPr/>
      </xdr:nvSpPr>
      <xdr:spPr>
        <a:xfrm>
          <a:off x="13578840" y="172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18" name="フローチャート: 判断 617">
          <a:extLst>
            <a:ext uri="{FF2B5EF4-FFF2-40B4-BE49-F238E27FC236}">
              <a16:creationId xmlns:a16="http://schemas.microsoft.com/office/drawing/2014/main" id="{F116EF01-ABB9-42EE-A0B8-1B410087A732}"/>
            </a:ext>
          </a:extLst>
        </xdr:cNvPr>
        <xdr:cNvSpPr/>
      </xdr:nvSpPr>
      <xdr:spPr>
        <a:xfrm>
          <a:off x="1280414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DF1B5327-8483-4CB9-9511-8C53AB1F14F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ED570F26-E520-489A-B117-2D27F56638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A6EC459A-239F-4598-B692-F9A041E58DB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78BEDD10-1D84-4D60-8214-C83DA4838D8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563909CD-18AC-4DE5-83BC-4CB3F36B529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624" name="楕円 623">
          <a:extLst>
            <a:ext uri="{FF2B5EF4-FFF2-40B4-BE49-F238E27FC236}">
              <a16:creationId xmlns:a16="http://schemas.microsoft.com/office/drawing/2014/main" id="{00D311A0-DBEA-4F63-B29E-A84902B005F2}"/>
            </a:ext>
          </a:extLst>
        </xdr:cNvPr>
        <xdr:cNvSpPr/>
      </xdr:nvSpPr>
      <xdr:spPr>
        <a:xfrm>
          <a:off x="14325600" y="173037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15257</xdr:rowOff>
    </xdr:from>
    <xdr:ext cx="405111" cy="259045"/>
    <xdr:sp macro="" textlink="">
      <xdr:nvSpPr>
        <xdr:cNvPr id="625" name="【公民館】&#10;有形固定資産減価償却率該当値テキスト">
          <a:extLst>
            <a:ext uri="{FF2B5EF4-FFF2-40B4-BE49-F238E27FC236}">
              <a16:creationId xmlns:a16="http://schemas.microsoft.com/office/drawing/2014/main" id="{A9E7BB0D-2495-446A-B65F-A6ED4F10C558}"/>
            </a:ext>
          </a:extLst>
        </xdr:cNvPr>
        <xdr:cNvSpPr txBox="1"/>
      </xdr:nvSpPr>
      <xdr:spPr>
        <a:xfrm>
          <a:off x="14414500" y="1728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76836</xdr:rowOff>
    </xdr:from>
    <xdr:to>
      <xdr:col>81</xdr:col>
      <xdr:colOff>101600</xdr:colOff>
      <xdr:row>104</xdr:row>
      <xdr:rowOff>6986</xdr:rowOff>
    </xdr:to>
    <xdr:sp macro="" textlink="">
      <xdr:nvSpPr>
        <xdr:cNvPr id="626" name="楕円 625">
          <a:extLst>
            <a:ext uri="{FF2B5EF4-FFF2-40B4-BE49-F238E27FC236}">
              <a16:creationId xmlns:a16="http://schemas.microsoft.com/office/drawing/2014/main" id="{1A0FE286-18D1-4C6B-A589-92F19316ADB9}"/>
            </a:ext>
          </a:extLst>
        </xdr:cNvPr>
        <xdr:cNvSpPr/>
      </xdr:nvSpPr>
      <xdr:spPr>
        <a:xfrm>
          <a:off x="13578840" y="1734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127636</xdr:rowOff>
    </xdr:to>
    <xdr:cxnSp macro="">
      <xdr:nvCxnSpPr>
        <xdr:cNvPr id="627" name="直線コネクタ 626">
          <a:extLst>
            <a:ext uri="{FF2B5EF4-FFF2-40B4-BE49-F238E27FC236}">
              <a16:creationId xmlns:a16="http://schemas.microsoft.com/office/drawing/2014/main" id="{C3F6136C-86EB-4C06-AE83-A7CB39B97391}"/>
            </a:ext>
          </a:extLst>
        </xdr:cNvPr>
        <xdr:cNvCxnSpPr/>
      </xdr:nvCxnSpPr>
      <xdr:spPr>
        <a:xfrm flipV="1">
          <a:off x="13629640" y="17354550"/>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628" name="n_1aveValue【公民館】&#10;有形固定資産減価償却率">
          <a:extLst>
            <a:ext uri="{FF2B5EF4-FFF2-40B4-BE49-F238E27FC236}">
              <a16:creationId xmlns:a16="http://schemas.microsoft.com/office/drawing/2014/main" id="{6C5A994E-3E28-4E27-9327-413AEBDE5140}"/>
            </a:ext>
          </a:extLst>
        </xdr:cNvPr>
        <xdr:cNvSpPr txBox="1"/>
      </xdr:nvSpPr>
      <xdr:spPr>
        <a:xfrm>
          <a:off x="1343724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29" name="n_2aveValue【公民館】&#10;有形固定資産減価償却率">
          <a:extLst>
            <a:ext uri="{FF2B5EF4-FFF2-40B4-BE49-F238E27FC236}">
              <a16:creationId xmlns:a16="http://schemas.microsoft.com/office/drawing/2014/main" id="{78AFF0DA-263C-4135-9B27-F93D5A758D6E}"/>
            </a:ext>
          </a:extLst>
        </xdr:cNvPr>
        <xdr:cNvSpPr txBox="1"/>
      </xdr:nvSpPr>
      <xdr:spPr>
        <a:xfrm>
          <a:off x="1267524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169563</xdr:rowOff>
    </xdr:from>
    <xdr:ext cx="405111" cy="259045"/>
    <xdr:sp macro="" textlink="">
      <xdr:nvSpPr>
        <xdr:cNvPr id="630" name="n_1mainValue【公民館】&#10;有形固定資産減価償却率">
          <a:extLst>
            <a:ext uri="{FF2B5EF4-FFF2-40B4-BE49-F238E27FC236}">
              <a16:creationId xmlns:a16="http://schemas.microsoft.com/office/drawing/2014/main" id="{88BB2D7B-6B66-47FD-82CC-EC5DF2E2B82E}"/>
            </a:ext>
          </a:extLst>
        </xdr:cNvPr>
        <xdr:cNvSpPr txBox="1"/>
      </xdr:nvSpPr>
      <xdr:spPr>
        <a:xfrm>
          <a:off x="13437244" y="174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DC87F118-E33F-49A0-B44C-6B68DD45DA2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FF0A606E-2741-426D-9318-3C51008EE42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650A2156-FFD8-42A4-A602-7B009682627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7446030A-F254-4C3B-9A52-B3D037D1014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DDA48D35-9D59-4C38-8B6F-EBD391ADAFE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F7DD3442-3817-4BD7-A16F-B40F113914C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C1ACE0C7-DF0D-4DB3-8F0E-A57E64C47A5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CEFDC8DF-3BB2-4533-A2B1-B0C150AD5B9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C8F10BE2-6C0A-44B8-934D-1672AE9B91C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67974472-A914-4DA5-8C09-B8310C81F60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1" name="直線コネクタ 640">
          <a:extLst>
            <a:ext uri="{FF2B5EF4-FFF2-40B4-BE49-F238E27FC236}">
              <a16:creationId xmlns:a16="http://schemas.microsoft.com/office/drawing/2014/main" id="{E7DB785A-4E7C-456A-9C67-5D42E33B17A1}"/>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2" name="テキスト ボックス 641">
          <a:extLst>
            <a:ext uri="{FF2B5EF4-FFF2-40B4-BE49-F238E27FC236}">
              <a16:creationId xmlns:a16="http://schemas.microsoft.com/office/drawing/2014/main" id="{C0FA5F8F-BFD8-4C94-98D9-EA0969A4BC1F}"/>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a:extLst>
            <a:ext uri="{FF2B5EF4-FFF2-40B4-BE49-F238E27FC236}">
              <a16:creationId xmlns:a16="http://schemas.microsoft.com/office/drawing/2014/main" id="{2365725A-A242-4BFF-AB64-2F33A189D0F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a:extLst>
            <a:ext uri="{FF2B5EF4-FFF2-40B4-BE49-F238E27FC236}">
              <a16:creationId xmlns:a16="http://schemas.microsoft.com/office/drawing/2014/main" id="{B3FCE5DA-6434-4562-BDA9-B2AD44AE26AA}"/>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5" name="直線コネクタ 644">
          <a:extLst>
            <a:ext uri="{FF2B5EF4-FFF2-40B4-BE49-F238E27FC236}">
              <a16:creationId xmlns:a16="http://schemas.microsoft.com/office/drawing/2014/main" id="{A96D2D2D-5AE2-4C0A-89C1-38D20C3A7A26}"/>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6" name="テキスト ボックス 645">
          <a:extLst>
            <a:ext uri="{FF2B5EF4-FFF2-40B4-BE49-F238E27FC236}">
              <a16:creationId xmlns:a16="http://schemas.microsoft.com/office/drawing/2014/main" id="{46153849-7F79-461B-8807-4928457AFBDE}"/>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a:extLst>
            <a:ext uri="{FF2B5EF4-FFF2-40B4-BE49-F238E27FC236}">
              <a16:creationId xmlns:a16="http://schemas.microsoft.com/office/drawing/2014/main" id="{C3D90A97-2C7B-46CA-B9AA-294061E9DF9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a:extLst>
            <a:ext uri="{FF2B5EF4-FFF2-40B4-BE49-F238E27FC236}">
              <a16:creationId xmlns:a16="http://schemas.microsoft.com/office/drawing/2014/main" id="{8E1FB15F-86D2-4579-9093-B3286F5B1F4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a:extLst>
            <a:ext uri="{FF2B5EF4-FFF2-40B4-BE49-F238E27FC236}">
              <a16:creationId xmlns:a16="http://schemas.microsoft.com/office/drawing/2014/main" id="{F9D7056B-C814-4CFD-BB8D-5FFB461BFA6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50" name="直線コネクタ 649">
          <a:extLst>
            <a:ext uri="{FF2B5EF4-FFF2-40B4-BE49-F238E27FC236}">
              <a16:creationId xmlns:a16="http://schemas.microsoft.com/office/drawing/2014/main" id="{E8B35878-BBE6-495A-A360-D23EA444CCEA}"/>
            </a:ext>
          </a:extLst>
        </xdr:cNvPr>
        <xdr:cNvCxnSpPr/>
      </xdr:nvCxnSpPr>
      <xdr:spPr>
        <a:xfrm flipV="1">
          <a:off x="19509104" y="16823626"/>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51" name="【公民館】&#10;一人当たり面積最小値テキスト">
          <a:extLst>
            <a:ext uri="{FF2B5EF4-FFF2-40B4-BE49-F238E27FC236}">
              <a16:creationId xmlns:a16="http://schemas.microsoft.com/office/drawing/2014/main" id="{102C5688-47B2-469D-8231-ECC186570710}"/>
            </a:ext>
          </a:extLst>
        </xdr:cNvPr>
        <xdr:cNvSpPr txBox="1"/>
      </xdr:nvSpPr>
      <xdr:spPr>
        <a:xfrm>
          <a:off x="19547840" y="1804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52" name="直線コネクタ 651">
          <a:extLst>
            <a:ext uri="{FF2B5EF4-FFF2-40B4-BE49-F238E27FC236}">
              <a16:creationId xmlns:a16="http://schemas.microsoft.com/office/drawing/2014/main" id="{D3A1D427-2BA3-4C39-B3CA-7AE86BF2FF01}"/>
            </a:ext>
          </a:extLst>
        </xdr:cNvPr>
        <xdr:cNvCxnSpPr/>
      </xdr:nvCxnSpPr>
      <xdr:spPr>
        <a:xfrm>
          <a:off x="19443700" y="18042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53" name="【公民館】&#10;一人当たり面積最大値テキスト">
          <a:extLst>
            <a:ext uri="{FF2B5EF4-FFF2-40B4-BE49-F238E27FC236}">
              <a16:creationId xmlns:a16="http://schemas.microsoft.com/office/drawing/2014/main" id="{C5E5AF67-CA36-442E-9A60-A36DC594886F}"/>
            </a:ext>
          </a:extLst>
        </xdr:cNvPr>
        <xdr:cNvSpPr txBox="1"/>
      </xdr:nvSpPr>
      <xdr:spPr>
        <a:xfrm>
          <a:off x="19547840" y="166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54" name="直線コネクタ 653">
          <a:extLst>
            <a:ext uri="{FF2B5EF4-FFF2-40B4-BE49-F238E27FC236}">
              <a16:creationId xmlns:a16="http://schemas.microsoft.com/office/drawing/2014/main" id="{7CDE3146-7E03-467A-92CB-EC0E4499FF7B}"/>
            </a:ext>
          </a:extLst>
        </xdr:cNvPr>
        <xdr:cNvCxnSpPr/>
      </xdr:nvCxnSpPr>
      <xdr:spPr>
        <a:xfrm>
          <a:off x="19443700" y="168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55" name="【公民館】&#10;一人当たり面積平均値テキスト">
          <a:extLst>
            <a:ext uri="{FF2B5EF4-FFF2-40B4-BE49-F238E27FC236}">
              <a16:creationId xmlns:a16="http://schemas.microsoft.com/office/drawing/2014/main" id="{FD60177B-A94F-4334-9F40-61ABF92A2A4F}"/>
            </a:ext>
          </a:extLst>
        </xdr:cNvPr>
        <xdr:cNvSpPr txBox="1"/>
      </xdr:nvSpPr>
      <xdr:spPr>
        <a:xfrm>
          <a:off x="19547840" y="1776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56" name="フローチャート: 判断 655">
          <a:extLst>
            <a:ext uri="{FF2B5EF4-FFF2-40B4-BE49-F238E27FC236}">
              <a16:creationId xmlns:a16="http://schemas.microsoft.com/office/drawing/2014/main" id="{6C990319-B1E9-42D7-882B-87D4C68B1A19}"/>
            </a:ext>
          </a:extLst>
        </xdr:cNvPr>
        <xdr:cNvSpPr/>
      </xdr:nvSpPr>
      <xdr:spPr>
        <a:xfrm>
          <a:off x="19458940" y="177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57" name="フローチャート: 判断 656">
          <a:extLst>
            <a:ext uri="{FF2B5EF4-FFF2-40B4-BE49-F238E27FC236}">
              <a16:creationId xmlns:a16="http://schemas.microsoft.com/office/drawing/2014/main" id="{DC0AEB8E-D44D-45EE-8511-0CBC916F1AEA}"/>
            </a:ext>
          </a:extLst>
        </xdr:cNvPr>
        <xdr:cNvSpPr/>
      </xdr:nvSpPr>
      <xdr:spPr>
        <a:xfrm>
          <a:off x="18735040" y="1774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58" name="フローチャート: 判断 657">
          <a:extLst>
            <a:ext uri="{FF2B5EF4-FFF2-40B4-BE49-F238E27FC236}">
              <a16:creationId xmlns:a16="http://schemas.microsoft.com/office/drawing/2014/main" id="{AF33D486-A0B2-481A-9C0E-0D9E8C18C76D}"/>
            </a:ext>
          </a:extLst>
        </xdr:cNvPr>
        <xdr:cNvSpPr/>
      </xdr:nvSpPr>
      <xdr:spPr>
        <a:xfrm>
          <a:off x="17937480" y="17729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73AD78C5-3AA6-4627-84C8-8109795CF77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A65F57FC-3B16-4E48-9939-711D8749B8D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4F831AF1-B4C9-42D2-8716-A09D6BC885C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33B9ACE5-E49C-40B4-A273-EA3284F383C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E0ACE06C-A434-4FC6-A1F6-50A6A4D928A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160846</xdr:rowOff>
    </xdr:from>
    <xdr:to>
      <xdr:col>116</xdr:col>
      <xdr:colOff>114300</xdr:colOff>
      <xdr:row>106</xdr:row>
      <xdr:rowOff>90996</xdr:rowOff>
    </xdr:to>
    <xdr:sp macro="" textlink="">
      <xdr:nvSpPr>
        <xdr:cNvPr id="664" name="楕円 663">
          <a:extLst>
            <a:ext uri="{FF2B5EF4-FFF2-40B4-BE49-F238E27FC236}">
              <a16:creationId xmlns:a16="http://schemas.microsoft.com/office/drawing/2014/main" id="{EEAD855E-D1EF-4890-B117-05342F48679E}"/>
            </a:ext>
          </a:extLst>
        </xdr:cNvPr>
        <xdr:cNvSpPr/>
      </xdr:nvSpPr>
      <xdr:spPr>
        <a:xfrm>
          <a:off x="19458940" y="17763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12273</xdr:rowOff>
    </xdr:from>
    <xdr:ext cx="469744" cy="259045"/>
    <xdr:sp macro="" textlink="">
      <xdr:nvSpPr>
        <xdr:cNvPr id="665" name="【公民館】&#10;一人当たり面積該当値テキスト">
          <a:extLst>
            <a:ext uri="{FF2B5EF4-FFF2-40B4-BE49-F238E27FC236}">
              <a16:creationId xmlns:a16="http://schemas.microsoft.com/office/drawing/2014/main" id="{D53CACA8-1FB8-4865-99E5-1E0D4A0E9FF4}"/>
            </a:ext>
          </a:extLst>
        </xdr:cNvPr>
        <xdr:cNvSpPr txBox="1"/>
      </xdr:nvSpPr>
      <xdr:spPr>
        <a:xfrm>
          <a:off x="19547840" y="176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164275</xdr:rowOff>
    </xdr:from>
    <xdr:to>
      <xdr:col>112</xdr:col>
      <xdr:colOff>38100</xdr:colOff>
      <xdr:row>106</xdr:row>
      <xdr:rowOff>94425</xdr:rowOff>
    </xdr:to>
    <xdr:sp macro="" textlink="">
      <xdr:nvSpPr>
        <xdr:cNvPr id="666" name="楕円 665">
          <a:extLst>
            <a:ext uri="{FF2B5EF4-FFF2-40B4-BE49-F238E27FC236}">
              <a16:creationId xmlns:a16="http://schemas.microsoft.com/office/drawing/2014/main" id="{1175342D-1311-4688-A033-0D8C05C68414}"/>
            </a:ext>
          </a:extLst>
        </xdr:cNvPr>
        <xdr:cNvSpPr/>
      </xdr:nvSpPr>
      <xdr:spPr>
        <a:xfrm>
          <a:off x="18735040" y="17766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40196</xdr:rowOff>
    </xdr:from>
    <xdr:to>
      <xdr:col>116</xdr:col>
      <xdr:colOff>63500</xdr:colOff>
      <xdr:row>106</xdr:row>
      <xdr:rowOff>43625</xdr:rowOff>
    </xdr:to>
    <xdr:cxnSp macro="">
      <xdr:nvCxnSpPr>
        <xdr:cNvPr id="667" name="直線コネクタ 666">
          <a:extLst>
            <a:ext uri="{FF2B5EF4-FFF2-40B4-BE49-F238E27FC236}">
              <a16:creationId xmlns:a16="http://schemas.microsoft.com/office/drawing/2014/main" id="{3A1DAD5C-0EFC-4A11-A1DB-9E84B4270D7D}"/>
            </a:ext>
          </a:extLst>
        </xdr:cNvPr>
        <xdr:cNvCxnSpPr/>
      </xdr:nvCxnSpPr>
      <xdr:spPr>
        <a:xfrm flipV="1">
          <a:off x="18778220" y="17810036"/>
          <a:ext cx="7315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68" name="n_1aveValue【公民館】&#10;一人当たり面積">
          <a:extLst>
            <a:ext uri="{FF2B5EF4-FFF2-40B4-BE49-F238E27FC236}">
              <a16:creationId xmlns:a16="http://schemas.microsoft.com/office/drawing/2014/main" id="{D8268E66-45DD-4B5D-81B0-65EAF3693BA6}"/>
            </a:ext>
          </a:extLst>
        </xdr:cNvPr>
        <xdr:cNvSpPr txBox="1"/>
      </xdr:nvSpPr>
      <xdr:spPr>
        <a:xfrm>
          <a:off x="18561127" y="175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69" name="n_2aveValue【公民館】&#10;一人当たり面積">
          <a:extLst>
            <a:ext uri="{FF2B5EF4-FFF2-40B4-BE49-F238E27FC236}">
              <a16:creationId xmlns:a16="http://schemas.microsoft.com/office/drawing/2014/main" id="{ED56D806-D187-468C-9BA2-6F2806B5BF4F}"/>
            </a:ext>
          </a:extLst>
        </xdr:cNvPr>
        <xdr:cNvSpPr txBox="1"/>
      </xdr:nvSpPr>
      <xdr:spPr>
        <a:xfrm>
          <a:off x="17776267" y="175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85552</xdr:rowOff>
    </xdr:from>
    <xdr:ext cx="469744" cy="259045"/>
    <xdr:sp macro="" textlink="">
      <xdr:nvSpPr>
        <xdr:cNvPr id="670" name="n_1mainValue【公民館】&#10;一人当たり面積">
          <a:extLst>
            <a:ext uri="{FF2B5EF4-FFF2-40B4-BE49-F238E27FC236}">
              <a16:creationId xmlns:a16="http://schemas.microsoft.com/office/drawing/2014/main" id="{39F5A704-9691-4044-8F71-6F4064238DE9}"/>
            </a:ext>
          </a:extLst>
        </xdr:cNvPr>
        <xdr:cNvSpPr txBox="1"/>
      </xdr:nvSpPr>
      <xdr:spPr>
        <a:xfrm>
          <a:off x="18561127" y="1785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a:extLst>
            <a:ext uri="{FF2B5EF4-FFF2-40B4-BE49-F238E27FC236}">
              <a16:creationId xmlns:a16="http://schemas.microsoft.com/office/drawing/2014/main" id="{125D8F53-FA44-443A-BCBF-FC0F448CA72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a:extLst>
            <a:ext uri="{FF2B5EF4-FFF2-40B4-BE49-F238E27FC236}">
              <a16:creationId xmlns:a16="http://schemas.microsoft.com/office/drawing/2014/main" id="{653DF55C-F75E-4A5F-A8F5-E7A5735AA36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a:extLst>
            <a:ext uri="{FF2B5EF4-FFF2-40B4-BE49-F238E27FC236}">
              <a16:creationId xmlns:a16="http://schemas.microsoft.com/office/drawing/2014/main" id="{3D0D279B-CB5F-4422-BFEA-5F5FCE6E261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AE1A3B-EC62-4FE1-A08D-025C790174A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F2199A-F159-40B3-9809-242CB15D24D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AABED2-60F2-4AD7-80F1-D2DC85AE112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1BAD8B-618E-48BF-AE07-2589590DF52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9EB1C9-2C17-443E-B164-C6287FEC356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A965F6-D813-4642-9A75-F7F5B5CECC6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C00B2D-E12A-418D-BAE0-BEA9246844C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584C58-0728-406E-84A2-27DA66C9BF1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F62EEF-E96C-460B-9B4B-E7363C14A86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DC3BFC-9716-4F7D-AF2E-324BBFD61AB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7,994
7,945
63.65
8,327,965
8,157,301
138,410
3,933,168
6,560,742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66E863-8870-4893-B6ED-EEDA021103B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161D4E-4DDB-4510-9251-8A6F5252C0C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76823B-5241-466E-836F-E4F76960F4C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D020BF-20E9-481A-AB41-2C83F3C1819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670C24-B45A-4737-8837-97EF8F04F5E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44B632-468F-45A9-B9BF-2A6971E796D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637961-6B26-4D7A-85E8-99CCD847C1A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B2BEBA-2C03-49AE-BF35-86B50B920BA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0151CC-93DE-4039-BC32-C0839873691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ACAC32-F4EE-4078-8613-320A7A3A34F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083750-85A4-44C8-86CF-ECFD36C46D5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702C36-29FF-4A70-9539-ADB10917AC4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7DE9EF-6438-4DEC-AE21-65692C3662A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AD2381-628B-451D-8ABC-DB43B2305C7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3028F0-2A0A-417E-B57D-BB9DEAB6B45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DB003C-2B81-4451-8A45-7961F446C44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A263DF-7D4B-4DCE-8B5E-28818066BEA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85F5C0-2204-4D3A-96E5-E3E36250F4E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6F8E547-3428-4B27-B2B9-19DC2911179C}"/>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CCCCB14-10EF-4658-9C31-E5435BA115A5}"/>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4A11AD4-7803-4A81-B3FF-9927776A6D1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8BBB2DE-2FB2-4262-9CD3-77897025144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072DC06-9F90-41EC-969B-1A04A21F218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E4D81A0-7BB5-44DF-A3BA-7D3FF04C64B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B7D6121-057F-4012-9716-E7BF0F46562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638A43F-9794-43AF-8D1F-45A2B67E974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FB25A88-2CB3-4BBF-A383-C9DA5EA2198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9CAFE32-670A-45E2-AE67-9A56FECCD28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18FC128C-0CF8-49D6-8F7D-A978D184A2E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2F67F5D-2C89-4E61-AF86-F7D3B5FAB59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CD7CB87-72D1-42DA-876C-E154B676267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AF639D9-F5F9-41E3-8E87-CF5F6A4C7C9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D981B90-9452-4118-9930-C3D8AB7D574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1ED32E5-D921-4465-923C-C13FA3909F8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F2A475D-153C-4E79-9FE0-276817B7470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703231F-ADFB-43FB-9BB4-0107CD09B96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59ACFC-F348-499B-9202-DA560F79619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8BCBC42E-7122-442B-9019-D07D05A6088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5462170-A493-49C1-91AF-4351D297EF4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2E50CC9-6C97-47C1-81BD-9AB398134B4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9D6E4B2-34E4-4040-B5A0-12E77B54B4F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7E64312B-C2F8-4BFF-8A12-CDD0ACE06F9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18BE147-A3E7-4F51-B90D-9E77CA9EFA4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DB78A9D4-DE16-4F7B-97CF-EC0F872B307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E505168-FF9D-4B2C-857E-A90B5816497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58ED1E04-7786-453B-94DA-78885500063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6A5923CE-4EC0-4E31-869B-CFE6298E560C}"/>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3F8900D-25B3-480F-A4E5-F210B17D8F3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E4003DA9-10ED-4365-AE90-ADFBC1725654}"/>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B4B4E2F-29D0-4E8A-95AA-E89AF3F7DFC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12E727CF-91A9-4622-B9E0-56C0D12A381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9E15020D-6A1D-4817-8CCB-97DAC394084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4419A32D-A79E-4F35-AABC-E081790E553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615F2675-12C8-41F3-A4E2-08167121D33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13924311-7C58-4C1B-B052-E200EE9EB6D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64F73163-4120-46A6-9602-1438560D933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44FBC165-AE40-441F-9985-CF34E8C28908}"/>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83C204DB-4359-4C74-A9A6-FD4D4A6AEB8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AE1FBAD3-39A9-4519-9A95-B8E6C9969BDF}"/>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D001C4E3-9017-4C96-A0B6-B1EA4AF2B87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823F9546-7023-4889-890D-10F53440BC58}"/>
            </a:ext>
          </a:extLst>
        </xdr:cNvPr>
        <xdr:cNvCxnSpPr/>
      </xdr:nvCxnSpPr>
      <xdr:spPr>
        <a:xfrm flipV="1">
          <a:off x="4086225" y="931545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5EFD132C-42F6-4C84-9739-6CBEADF92B90}"/>
            </a:ext>
          </a:extLst>
        </xdr:cNvPr>
        <xdr:cNvSpPr txBox="1"/>
      </xdr:nvSpPr>
      <xdr:spPr>
        <a:xfrm>
          <a:off x="412496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7616BA2D-9A5E-4AD1-9781-8C7FBCDF58C7}"/>
            </a:ext>
          </a:extLst>
        </xdr:cNvPr>
        <xdr:cNvCxnSpPr/>
      </xdr:nvCxnSpPr>
      <xdr:spPr>
        <a:xfrm>
          <a:off x="4020820" y="10540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BEFDCF16-6EB1-43A9-98D5-2B3DFC6601B5}"/>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3A63E758-FFFF-453C-8CB2-A8FEC6BDE9DF}"/>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EA9C6089-2C46-4F6A-8A90-29E1EC611816}"/>
            </a:ext>
          </a:extLst>
        </xdr:cNvPr>
        <xdr:cNvSpPr txBox="1"/>
      </xdr:nvSpPr>
      <xdr:spPr>
        <a:xfrm>
          <a:off x="4124960" y="985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C4933DDB-0B7C-45F0-9D86-4F6EB65C0EA8}"/>
            </a:ext>
          </a:extLst>
        </xdr:cNvPr>
        <xdr:cNvSpPr/>
      </xdr:nvSpPr>
      <xdr:spPr>
        <a:xfrm>
          <a:off x="403606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5624CBAD-ADD7-4D7F-81B4-ADD39B6A6E21}"/>
            </a:ext>
          </a:extLst>
        </xdr:cNvPr>
        <xdr:cNvSpPr/>
      </xdr:nvSpPr>
      <xdr:spPr>
        <a:xfrm>
          <a:off x="331216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a:extLst>
            <a:ext uri="{FF2B5EF4-FFF2-40B4-BE49-F238E27FC236}">
              <a16:creationId xmlns:a16="http://schemas.microsoft.com/office/drawing/2014/main" id="{EF0C550F-1D57-4C4F-82B3-623EDA99B040}"/>
            </a:ext>
          </a:extLst>
        </xdr:cNvPr>
        <xdr:cNvSpPr txBox="1"/>
      </xdr:nvSpPr>
      <xdr:spPr>
        <a:xfrm>
          <a:off x="317056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F40A401E-1DC4-458F-8A22-0CC4ABAF3C07}"/>
            </a:ext>
          </a:extLst>
        </xdr:cNvPr>
        <xdr:cNvSpPr/>
      </xdr:nvSpPr>
      <xdr:spPr>
        <a:xfrm>
          <a:off x="2514600" y="9876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a:extLst>
            <a:ext uri="{FF2B5EF4-FFF2-40B4-BE49-F238E27FC236}">
              <a16:creationId xmlns:a16="http://schemas.microsoft.com/office/drawing/2014/main" id="{052C9B86-E184-4713-B6B8-212A9A2FC88C}"/>
            </a:ext>
          </a:extLst>
        </xdr:cNvPr>
        <xdr:cNvSpPr txBox="1"/>
      </xdr:nvSpPr>
      <xdr:spPr>
        <a:xfrm>
          <a:off x="238570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9510611-FAE0-4C16-88CF-231BA8EB74C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3AC7E0A-2FA5-4862-8C12-54C93CE1E7E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C886C6C-8B38-426F-B91F-08F34253302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2A2E72D-E06A-4891-A0BC-FB957857268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119CBFB-05A6-4CDF-8A69-30AE39748CF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88" name="楕円 87">
          <a:extLst>
            <a:ext uri="{FF2B5EF4-FFF2-40B4-BE49-F238E27FC236}">
              <a16:creationId xmlns:a16="http://schemas.microsoft.com/office/drawing/2014/main" id="{EAF52F4F-37B4-4A62-BF81-1C26E50E8718}"/>
            </a:ext>
          </a:extLst>
        </xdr:cNvPr>
        <xdr:cNvSpPr/>
      </xdr:nvSpPr>
      <xdr:spPr>
        <a:xfrm>
          <a:off x="4036060" y="1015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30B6522D-38B5-49B5-A545-AECB90104F4F}"/>
            </a:ext>
          </a:extLst>
        </xdr:cNvPr>
        <xdr:cNvSpPr txBox="1"/>
      </xdr:nvSpPr>
      <xdr:spPr>
        <a:xfrm>
          <a:off x="4124960"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90" name="楕円 89">
          <a:extLst>
            <a:ext uri="{FF2B5EF4-FFF2-40B4-BE49-F238E27FC236}">
              <a16:creationId xmlns:a16="http://schemas.microsoft.com/office/drawing/2014/main" id="{1A630BF9-D0E4-4FD8-B9E3-3AE3B024C5FB}"/>
            </a:ext>
          </a:extLst>
        </xdr:cNvPr>
        <xdr:cNvSpPr/>
      </xdr:nvSpPr>
      <xdr:spPr>
        <a:xfrm>
          <a:off x="3312160" y="10211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61</xdr:row>
      <xdr:rowOff>32385</xdr:rowOff>
    </xdr:to>
    <xdr:cxnSp macro="">
      <xdr:nvCxnSpPr>
        <xdr:cNvPr id="91" name="直線コネクタ 90">
          <a:extLst>
            <a:ext uri="{FF2B5EF4-FFF2-40B4-BE49-F238E27FC236}">
              <a16:creationId xmlns:a16="http://schemas.microsoft.com/office/drawing/2014/main" id="{EE28945F-48EE-415C-ADA3-77A67E02C97E}"/>
            </a:ext>
          </a:extLst>
        </xdr:cNvPr>
        <xdr:cNvCxnSpPr/>
      </xdr:nvCxnSpPr>
      <xdr:spPr>
        <a:xfrm flipV="1">
          <a:off x="3355340" y="10201275"/>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74312</xdr:rowOff>
    </xdr:from>
    <xdr:ext cx="405111" cy="259045"/>
    <xdr:sp macro="" textlink="">
      <xdr:nvSpPr>
        <xdr:cNvPr id="92" name="n_1mainValue【体育館・プール】&#10;有形固定資産減価償却率">
          <a:extLst>
            <a:ext uri="{FF2B5EF4-FFF2-40B4-BE49-F238E27FC236}">
              <a16:creationId xmlns:a16="http://schemas.microsoft.com/office/drawing/2014/main" id="{5E0EF674-15BC-450C-905F-108DEEA14B5B}"/>
            </a:ext>
          </a:extLst>
        </xdr:cNvPr>
        <xdr:cNvSpPr txBox="1"/>
      </xdr:nvSpPr>
      <xdr:spPr>
        <a:xfrm>
          <a:off x="317056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D04970AC-CFED-4DA7-940F-0152D0840E5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27223C34-9B36-43CE-A3ED-E8C158DF2F1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24747E6C-5411-43A8-A481-4BE5D8BFD56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4754F3F2-EACB-4409-BDDE-ED6D779C3B4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7991F001-8829-48A4-837C-68ADC04495C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8E09FDA8-C4D6-4EB6-BD17-8ED127F84FF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4FECB325-ABAA-4CC4-8053-A0E0D3DAB49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8897B63B-6FDB-456F-B8EA-930E33C0262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F1F9765E-748C-414F-AF23-FBE495923B2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FB58DE62-EA1F-4656-A293-14CE29911FD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id="{B3241A0F-C465-4C2D-BF99-878B83A4D22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id="{1D016B0F-C37F-4273-A5A8-5E0144C84BF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id="{9C725E49-3C5D-4F6C-A0F2-83A21EDC3C5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id="{1167B655-AFDD-49FA-951F-DC71BB44C03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121A4107-40C0-41BB-ABFF-3C1A952581D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828A33A4-5522-48C5-B8C3-7B82267287F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id="{62D90BFA-7C43-4E60-A3D5-68F74ED797E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id="{FFD83959-B710-4E86-BE44-905849952BF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id="{43E2CCAC-AAB5-43A4-8596-A2B8813C659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id="{478B72E0-3C1F-4B49-86DE-5A1CE8E126F1}"/>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D285C463-B7E4-48BE-A52B-DE17F17D840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41B51796-8FC2-4C97-8161-543F8B72ABF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158D74C0-4770-44B9-B53D-CB3968FF2A0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a:extLst>
            <a:ext uri="{FF2B5EF4-FFF2-40B4-BE49-F238E27FC236}">
              <a16:creationId xmlns:a16="http://schemas.microsoft.com/office/drawing/2014/main" id="{965F72B7-2FCC-4700-8C76-3D204693A742}"/>
            </a:ext>
          </a:extLst>
        </xdr:cNvPr>
        <xdr:cNvCxnSpPr/>
      </xdr:nvCxnSpPr>
      <xdr:spPr>
        <a:xfrm flipV="1">
          <a:off x="9219565" y="9382506"/>
          <a:ext cx="0" cy="137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a:extLst>
            <a:ext uri="{FF2B5EF4-FFF2-40B4-BE49-F238E27FC236}">
              <a16:creationId xmlns:a16="http://schemas.microsoft.com/office/drawing/2014/main" id="{CB7D7709-025D-4085-A25F-2B31746B023E}"/>
            </a:ext>
          </a:extLst>
        </xdr:cNvPr>
        <xdr:cNvSpPr txBox="1"/>
      </xdr:nvSpPr>
      <xdr:spPr>
        <a:xfrm>
          <a:off x="9258300"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a:extLst>
            <a:ext uri="{FF2B5EF4-FFF2-40B4-BE49-F238E27FC236}">
              <a16:creationId xmlns:a16="http://schemas.microsoft.com/office/drawing/2014/main" id="{D97017EB-1C04-49CC-A0B8-F92424F98142}"/>
            </a:ext>
          </a:extLst>
        </xdr:cNvPr>
        <xdr:cNvCxnSpPr/>
      </xdr:nvCxnSpPr>
      <xdr:spPr>
        <a:xfrm>
          <a:off x="9154160" y="1075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a:extLst>
            <a:ext uri="{FF2B5EF4-FFF2-40B4-BE49-F238E27FC236}">
              <a16:creationId xmlns:a16="http://schemas.microsoft.com/office/drawing/2014/main" id="{9A92D14D-D0F0-43A5-AA1D-C57BD78B4744}"/>
            </a:ext>
          </a:extLst>
        </xdr:cNvPr>
        <xdr:cNvSpPr txBox="1"/>
      </xdr:nvSpPr>
      <xdr:spPr>
        <a:xfrm>
          <a:off x="9258300" y="916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a:extLst>
            <a:ext uri="{FF2B5EF4-FFF2-40B4-BE49-F238E27FC236}">
              <a16:creationId xmlns:a16="http://schemas.microsoft.com/office/drawing/2014/main" id="{A32EE914-46E1-4E92-8DD1-A209437417D5}"/>
            </a:ext>
          </a:extLst>
        </xdr:cNvPr>
        <xdr:cNvCxnSpPr/>
      </xdr:nvCxnSpPr>
      <xdr:spPr>
        <a:xfrm>
          <a:off x="9154160" y="9382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a:extLst>
            <a:ext uri="{FF2B5EF4-FFF2-40B4-BE49-F238E27FC236}">
              <a16:creationId xmlns:a16="http://schemas.microsoft.com/office/drawing/2014/main" id="{D5146B37-0D21-45D7-BC27-B801DD33DD6D}"/>
            </a:ext>
          </a:extLst>
        </xdr:cNvPr>
        <xdr:cNvSpPr txBox="1"/>
      </xdr:nvSpPr>
      <xdr:spPr>
        <a:xfrm>
          <a:off x="92583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a:extLst>
            <a:ext uri="{FF2B5EF4-FFF2-40B4-BE49-F238E27FC236}">
              <a16:creationId xmlns:a16="http://schemas.microsoft.com/office/drawing/2014/main" id="{2C3C3987-63C3-4546-A9C4-26BA578C5EB5}"/>
            </a:ext>
          </a:extLst>
        </xdr:cNvPr>
        <xdr:cNvSpPr/>
      </xdr:nvSpPr>
      <xdr:spPr>
        <a:xfrm>
          <a:off x="9192260" y="102659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a:extLst>
            <a:ext uri="{FF2B5EF4-FFF2-40B4-BE49-F238E27FC236}">
              <a16:creationId xmlns:a16="http://schemas.microsoft.com/office/drawing/2014/main" id="{0C159CE6-5992-4778-8E4C-D5A456CD8EE5}"/>
            </a:ext>
          </a:extLst>
        </xdr:cNvPr>
        <xdr:cNvSpPr/>
      </xdr:nvSpPr>
      <xdr:spPr>
        <a:xfrm>
          <a:off x="8445500" y="102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4" name="n_1aveValue【体育館・プール】&#10;一人当たり面積">
          <a:extLst>
            <a:ext uri="{FF2B5EF4-FFF2-40B4-BE49-F238E27FC236}">
              <a16:creationId xmlns:a16="http://schemas.microsoft.com/office/drawing/2014/main" id="{E3584D5E-0204-49BA-BF84-5B6C61B39D02}"/>
            </a:ext>
          </a:extLst>
        </xdr:cNvPr>
        <xdr:cNvSpPr txBox="1"/>
      </xdr:nvSpPr>
      <xdr:spPr>
        <a:xfrm>
          <a:off x="8271587" y="103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a:extLst>
            <a:ext uri="{FF2B5EF4-FFF2-40B4-BE49-F238E27FC236}">
              <a16:creationId xmlns:a16="http://schemas.microsoft.com/office/drawing/2014/main" id="{51DBDE45-2D18-4E78-A238-66AB39D46477}"/>
            </a:ext>
          </a:extLst>
        </xdr:cNvPr>
        <xdr:cNvSpPr/>
      </xdr:nvSpPr>
      <xdr:spPr>
        <a:xfrm>
          <a:off x="7670800" y="102682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a:extLst>
            <a:ext uri="{FF2B5EF4-FFF2-40B4-BE49-F238E27FC236}">
              <a16:creationId xmlns:a16="http://schemas.microsoft.com/office/drawing/2014/main" id="{39CB3E76-35B9-4B9D-92C6-A395F5287A83}"/>
            </a:ext>
          </a:extLst>
        </xdr:cNvPr>
        <xdr:cNvSpPr txBox="1"/>
      </xdr:nvSpPr>
      <xdr:spPr>
        <a:xfrm>
          <a:off x="750958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EA3B6D5-9A01-4EE5-98FF-3CB4DED0360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BFBD6A72-168A-4115-9C75-2AC15236E1E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93F0CE03-C3DF-4CBD-A82D-7D114A52F44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E4835621-94E1-4A59-8DC7-84B041DF17A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DC73B05F-B773-47BC-B5ED-9BEF68A11C8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120650</xdr:rowOff>
    </xdr:from>
    <xdr:to>
      <xdr:col>55</xdr:col>
      <xdr:colOff>50800</xdr:colOff>
      <xdr:row>60</xdr:row>
      <xdr:rowOff>50800</xdr:rowOff>
    </xdr:to>
    <xdr:sp macro="" textlink="">
      <xdr:nvSpPr>
        <xdr:cNvPr id="132" name="楕円 131">
          <a:extLst>
            <a:ext uri="{FF2B5EF4-FFF2-40B4-BE49-F238E27FC236}">
              <a16:creationId xmlns:a16="http://schemas.microsoft.com/office/drawing/2014/main" id="{0032D2BD-6839-41F7-B420-6197C34A0534}"/>
            </a:ext>
          </a:extLst>
        </xdr:cNvPr>
        <xdr:cNvSpPr/>
      </xdr:nvSpPr>
      <xdr:spPr>
        <a:xfrm>
          <a:off x="919226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143527</xdr:rowOff>
    </xdr:from>
    <xdr:ext cx="469744" cy="259045"/>
    <xdr:sp macro="" textlink="">
      <xdr:nvSpPr>
        <xdr:cNvPr id="133" name="【体育館・プール】&#10;一人当たり面積該当値テキスト">
          <a:extLst>
            <a:ext uri="{FF2B5EF4-FFF2-40B4-BE49-F238E27FC236}">
              <a16:creationId xmlns:a16="http://schemas.microsoft.com/office/drawing/2014/main" id="{4A87D9FF-363E-45DB-9BAF-64E87A419B82}"/>
            </a:ext>
          </a:extLst>
        </xdr:cNvPr>
        <xdr:cNvSpPr txBox="1"/>
      </xdr:nvSpPr>
      <xdr:spPr>
        <a:xfrm>
          <a:off x="9258300"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130556</xdr:rowOff>
    </xdr:from>
    <xdr:to>
      <xdr:col>50</xdr:col>
      <xdr:colOff>165100</xdr:colOff>
      <xdr:row>60</xdr:row>
      <xdr:rowOff>60706</xdr:rowOff>
    </xdr:to>
    <xdr:sp macro="" textlink="">
      <xdr:nvSpPr>
        <xdr:cNvPr id="134" name="楕円 133">
          <a:extLst>
            <a:ext uri="{FF2B5EF4-FFF2-40B4-BE49-F238E27FC236}">
              <a16:creationId xmlns:a16="http://schemas.microsoft.com/office/drawing/2014/main" id="{BB166238-C367-4C9F-993B-ACB409ABB90D}"/>
            </a:ext>
          </a:extLst>
        </xdr:cNvPr>
        <xdr:cNvSpPr/>
      </xdr:nvSpPr>
      <xdr:spPr>
        <a:xfrm>
          <a:off x="8445500" y="10021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0</xdr:rowOff>
    </xdr:from>
    <xdr:to>
      <xdr:col>55</xdr:col>
      <xdr:colOff>0</xdr:colOff>
      <xdr:row>60</xdr:row>
      <xdr:rowOff>9906</xdr:rowOff>
    </xdr:to>
    <xdr:cxnSp macro="">
      <xdr:nvCxnSpPr>
        <xdr:cNvPr id="135" name="直線コネクタ 134">
          <a:extLst>
            <a:ext uri="{FF2B5EF4-FFF2-40B4-BE49-F238E27FC236}">
              <a16:creationId xmlns:a16="http://schemas.microsoft.com/office/drawing/2014/main" id="{C2445F70-5B1C-423D-B3D8-0FC88EA9C4E8}"/>
            </a:ext>
          </a:extLst>
        </xdr:cNvPr>
        <xdr:cNvCxnSpPr/>
      </xdr:nvCxnSpPr>
      <xdr:spPr>
        <a:xfrm flipV="1">
          <a:off x="8496300" y="10058400"/>
          <a:ext cx="7239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77233</xdr:rowOff>
    </xdr:from>
    <xdr:ext cx="469744" cy="259045"/>
    <xdr:sp macro="" textlink="">
      <xdr:nvSpPr>
        <xdr:cNvPr id="136" name="n_1mainValue【体育館・プール】&#10;一人当たり面積">
          <a:extLst>
            <a:ext uri="{FF2B5EF4-FFF2-40B4-BE49-F238E27FC236}">
              <a16:creationId xmlns:a16="http://schemas.microsoft.com/office/drawing/2014/main" id="{2C31203C-7A6D-4070-8A85-F4C0F11E417B}"/>
            </a:ext>
          </a:extLst>
        </xdr:cNvPr>
        <xdr:cNvSpPr txBox="1"/>
      </xdr:nvSpPr>
      <xdr:spPr>
        <a:xfrm>
          <a:off x="8271587" y="98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B797D87B-7D98-4790-81FD-57D16355098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505C3ED8-EB1A-4591-BE65-B93E82340AE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5C7AEB48-86D5-4741-AD41-AA3282D1482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B773CBE8-BBB2-4C57-A124-4B26260E2BA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079F78E8-4BA9-4D0B-BDF5-3C5DFA41C73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4152A9C2-F945-4E80-8B6C-284588C5D46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A0FDE6F3-759A-46C9-8112-234E3A70BE9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CC4ECC4E-7D04-4690-B40C-6758C95BC28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FD7353C1-9A24-4412-B868-8F498D2DE45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EDF0FB38-143D-4F9F-849D-C65A33CE259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a:extLst>
            <a:ext uri="{FF2B5EF4-FFF2-40B4-BE49-F238E27FC236}">
              <a16:creationId xmlns:a16="http://schemas.microsoft.com/office/drawing/2014/main" id="{B031FE78-3AF0-4300-BC06-9F47AE3D62BB}"/>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a:extLst>
            <a:ext uri="{FF2B5EF4-FFF2-40B4-BE49-F238E27FC236}">
              <a16:creationId xmlns:a16="http://schemas.microsoft.com/office/drawing/2014/main" id="{DBBD8D1A-C95C-4D62-9D59-5ABE40CEFD9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a:extLst>
            <a:ext uri="{FF2B5EF4-FFF2-40B4-BE49-F238E27FC236}">
              <a16:creationId xmlns:a16="http://schemas.microsoft.com/office/drawing/2014/main" id="{7090ABEA-DC1F-4B5E-83CC-3EDFFB6C772F}"/>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a:extLst>
            <a:ext uri="{FF2B5EF4-FFF2-40B4-BE49-F238E27FC236}">
              <a16:creationId xmlns:a16="http://schemas.microsoft.com/office/drawing/2014/main" id="{06FEB933-1B17-4CEB-893C-2B031E969E8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a:extLst>
            <a:ext uri="{FF2B5EF4-FFF2-40B4-BE49-F238E27FC236}">
              <a16:creationId xmlns:a16="http://schemas.microsoft.com/office/drawing/2014/main" id="{A5FB0E69-3CB3-4787-956D-118DB1B0686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a:extLst>
            <a:ext uri="{FF2B5EF4-FFF2-40B4-BE49-F238E27FC236}">
              <a16:creationId xmlns:a16="http://schemas.microsoft.com/office/drawing/2014/main" id="{CF2FB274-A359-4BBC-BEFA-6330BA46199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a:extLst>
            <a:ext uri="{FF2B5EF4-FFF2-40B4-BE49-F238E27FC236}">
              <a16:creationId xmlns:a16="http://schemas.microsoft.com/office/drawing/2014/main" id="{CCB14F15-E2B0-4F30-875E-E2C01AB69B5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a:extLst>
            <a:ext uri="{FF2B5EF4-FFF2-40B4-BE49-F238E27FC236}">
              <a16:creationId xmlns:a16="http://schemas.microsoft.com/office/drawing/2014/main" id="{0CE846EF-C97D-4B70-94FD-6E351FE958A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a:extLst>
            <a:ext uri="{FF2B5EF4-FFF2-40B4-BE49-F238E27FC236}">
              <a16:creationId xmlns:a16="http://schemas.microsoft.com/office/drawing/2014/main" id="{19F86654-CDDB-4372-BA56-958C2F73151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a:extLst>
            <a:ext uri="{FF2B5EF4-FFF2-40B4-BE49-F238E27FC236}">
              <a16:creationId xmlns:a16="http://schemas.microsoft.com/office/drawing/2014/main" id="{021ED49B-EC06-4990-993D-2FCF9F551C0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a:extLst>
            <a:ext uri="{FF2B5EF4-FFF2-40B4-BE49-F238E27FC236}">
              <a16:creationId xmlns:a16="http://schemas.microsoft.com/office/drawing/2014/main" id="{9A2DCBDF-6126-4F76-81C3-0972E0FC155C}"/>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a:extLst>
            <a:ext uri="{FF2B5EF4-FFF2-40B4-BE49-F238E27FC236}">
              <a16:creationId xmlns:a16="http://schemas.microsoft.com/office/drawing/2014/main" id="{BDBC8693-9DB8-4186-A549-F17DD939994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a:extLst>
            <a:ext uri="{FF2B5EF4-FFF2-40B4-BE49-F238E27FC236}">
              <a16:creationId xmlns:a16="http://schemas.microsoft.com/office/drawing/2014/main" id="{2A299B71-2AB2-46DB-ABFA-B24A62B76673}"/>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a:extLst>
            <a:ext uri="{FF2B5EF4-FFF2-40B4-BE49-F238E27FC236}">
              <a16:creationId xmlns:a16="http://schemas.microsoft.com/office/drawing/2014/main" id="{3B6C5ADC-8EA4-41F1-BB92-F3A0CB08DB5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a:extLst>
            <a:ext uri="{FF2B5EF4-FFF2-40B4-BE49-F238E27FC236}">
              <a16:creationId xmlns:a16="http://schemas.microsoft.com/office/drawing/2014/main" id="{BCB896AB-3489-4388-8676-F274EE77278F}"/>
            </a:ext>
          </a:extLst>
        </xdr:cNvPr>
        <xdr:cNvCxnSpPr/>
      </xdr:nvCxnSpPr>
      <xdr:spPr>
        <a:xfrm flipV="1">
          <a:off x="4086225" y="1304163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a:extLst>
            <a:ext uri="{FF2B5EF4-FFF2-40B4-BE49-F238E27FC236}">
              <a16:creationId xmlns:a16="http://schemas.microsoft.com/office/drawing/2014/main" id="{A7234622-2504-45F1-A9CA-620368267E41}"/>
            </a:ext>
          </a:extLst>
        </xdr:cNvPr>
        <xdr:cNvSpPr txBox="1"/>
      </xdr:nvSpPr>
      <xdr:spPr>
        <a:xfrm>
          <a:off x="4124960"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a:extLst>
            <a:ext uri="{FF2B5EF4-FFF2-40B4-BE49-F238E27FC236}">
              <a16:creationId xmlns:a16="http://schemas.microsoft.com/office/drawing/2014/main" id="{49F2E816-163A-4F7B-A908-ACE4E27A96A0}"/>
            </a:ext>
          </a:extLst>
        </xdr:cNvPr>
        <xdr:cNvCxnSpPr/>
      </xdr:nvCxnSpPr>
      <xdr:spPr>
        <a:xfrm>
          <a:off x="4020820" y="1459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a:extLst>
            <a:ext uri="{FF2B5EF4-FFF2-40B4-BE49-F238E27FC236}">
              <a16:creationId xmlns:a16="http://schemas.microsoft.com/office/drawing/2014/main" id="{EB1D875E-8BF5-4965-8477-342A6A3A880A}"/>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a:extLst>
            <a:ext uri="{FF2B5EF4-FFF2-40B4-BE49-F238E27FC236}">
              <a16:creationId xmlns:a16="http://schemas.microsoft.com/office/drawing/2014/main" id="{B02F25B6-C534-4E4A-90B2-A90C861C6332}"/>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a:extLst>
            <a:ext uri="{FF2B5EF4-FFF2-40B4-BE49-F238E27FC236}">
              <a16:creationId xmlns:a16="http://schemas.microsoft.com/office/drawing/2014/main" id="{06CC9BDF-7BEC-41E2-838C-C42B0307B857}"/>
            </a:ext>
          </a:extLst>
        </xdr:cNvPr>
        <xdr:cNvSpPr txBox="1"/>
      </xdr:nvSpPr>
      <xdr:spPr>
        <a:xfrm>
          <a:off x="412496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a:extLst>
            <a:ext uri="{FF2B5EF4-FFF2-40B4-BE49-F238E27FC236}">
              <a16:creationId xmlns:a16="http://schemas.microsoft.com/office/drawing/2014/main" id="{C2D80DEA-609F-4828-9613-D272CE88D58F}"/>
            </a:ext>
          </a:extLst>
        </xdr:cNvPr>
        <xdr:cNvSpPr/>
      </xdr:nvSpPr>
      <xdr:spPr>
        <a:xfrm>
          <a:off x="403606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a:extLst>
            <a:ext uri="{FF2B5EF4-FFF2-40B4-BE49-F238E27FC236}">
              <a16:creationId xmlns:a16="http://schemas.microsoft.com/office/drawing/2014/main" id="{89EFDD49-3EC2-47A4-BFD2-5ADD232ECE41}"/>
            </a:ext>
          </a:extLst>
        </xdr:cNvPr>
        <xdr:cNvSpPr/>
      </xdr:nvSpPr>
      <xdr:spPr>
        <a:xfrm>
          <a:off x="33121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69" name="n_1aveValue【福祉施設】&#10;有形固定資産減価償却率">
          <a:extLst>
            <a:ext uri="{FF2B5EF4-FFF2-40B4-BE49-F238E27FC236}">
              <a16:creationId xmlns:a16="http://schemas.microsoft.com/office/drawing/2014/main" id="{C7C648C4-3839-4618-9E33-897286A2A197}"/>
            </a:ext>
          </a:extLst>
        </xdr:cNvPr>
        <xdr:cNvSpPr txBox="1"/>
      </xdr:nvSpPr>
      <xdr:spPr>
        <a:xfrm>
          <a:off x="317056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0" name="フローチャート: 判断 169">
          <a:extLst>
            <a:ext uri="{FF2B5EF4-FFF2-40B4-BE49-F238E27FC236}">
              <a16:creationId xmlns:a16="http://schemas.microsoft.com/office/drawing/2014/main" id="{9F30BD24-3098-44AE-A8CB-769B1D8FDE29}"/>
            </a:ext>
          </a:extLst>
        </xdr:cNvPr>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1" name="n_2aveValue【福祉施設】&#10;有形固定資産減価償却率">
          <a:extLst>
            <a:ext uri="{FF2B5EF4-FFF2-40B4-BE49-F238E27FC236}">
              <a16:creationId xmlns:a16="http://schemas.microsoft.com/office/drawing/2014/main" id="{D43A4238-9A7F-4B97-91C1-6CD8E7593683}"/>
            </a:ext>
          </a:extLst>
        </xdr:cNvPr>
        <xdr:cNvSpPr txBox="1"/>
      </xdr:nvSpPr>
      <xdr:spPr>
        <a:xfrm>
          <a:off x="23857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AF3586C2-1DFD-483D-A150-CF72CBCBCCC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35E2A383-EE59-4B25-B7F8-E3839BEA737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94EF34C7-9F12-40C2-AB5A-262638F0A3B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D6526724-65F8-455D-8380-1020AB0038F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3AD6C16F-F266-4A95-AE21-0C4CD78D565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153036</xdr:rowOff>
    </xdr:from>
    <xdr:to>
      <xdr:col>24</xdr:col>
      <xdr:colOff>114300</xdr:colOff>
      <xdr:row>81</xdr:row>
      <xdr:rowOff>83186</xdr:rowOff>
    </xdr:to>
    <xdr:sp macro="" textlink="">
      <xdr:nvSpPr>
        <xdr:cNvPr id="177" name="楕円 176">
          <a:extLst>
            <a:ext uri="{FF2B5EF4-FFF2-40B4-BE49-F238E27FC236}">
              <a16:creationId xmlns:a16="http://schemas.microsoft.com/office/drawing/2014/main" id="{58A89BAE-C323-42D2-8DDD-C2B6B4F7B8F9}"/>
            </a:ext>
          </a:extLst>
        </xdr:cNvPr>
        <xdr:cNvSpPr/>
      </xdr:nvSpPr>
      <xdr:spPr>
        <a:xfrm>
          <a:off x="4036060" y="1356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4463</xdr:rowOff>
    </xdr:from>
    <xdr:ext cx="405111" cy="259045"/>
    <xdr:sp macro="" textlink="">
      <xdr:nvSpPr>
        <xdr:cNvPr id="178" name="【福祉施設】&#10;有形固定資産減価償却率該当値テキスト">
          <a:extLst>
            <a:ext uri="{FF2B5EF4-FFF2-40B4-BE49-F238E27FC236}">
              <a16:creationId xmlns:a16="http://schemas.microsoft.com/office/drawing/2014/main" id="{EA367C36-516E-4915-B91F-915812E3E74F}"/>
            </a:ext>
          </a:extLst>
        </xdr:cNvPr>
        <xdr:cNvSpPr txBox="1"/>
      </xdr:nvSpPr>
      <xdr:spPr>
        <a:xfrm>
          <a:off x="4124960"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179" name="楕円 178">
          <a:extLst>
            <a:ext uri="{FF2B5EF4-FFF2-40B4-BE49-F238E27FC236}">
              <a16:creationId xmlns:a16="http://schemas.microsoft.com/office/drawing/2014/main" id="{63064FD2-D32B-48D3-9B8E-F3059337A988}"/>
            </a:ext>
          </a:extLst>
        </xdr:cNvPr>
        <xdr:cNvSpPr/>
      </xdr:nvSpPr>
      <xdr:spPr>
        <a:xfrm>
          <a:off x="3312160" y="1359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32386</xdr:rowOff>
    </xdr:from>
    <xdr:to>
      <xdr:col>24</xdr:col>
      <xdr:colOff>63500</xdr:colOff>
      <xdr:row>81</xdr:row>
      <xdr:rowOff>68580</xdr:rowOff>
    </xdr:to>
    <xdr:cxnSp macro="">
      <xdr:nvCxnSpPr>
        <xdr:cNvPr id="180" name="直線コネクタ 179">
          <a:extLst>
            <a:ext uri="{FF2B5EF4-FFF2-40B4-BE49-F238E27FC236}">
              <a16:creationId xmlns:a16="http://schemas.microsoft.com/office/drawing/2014/main" id="{AB5457AC-270C-4711-943C-423AD2B7945B}"/>
            </a:ext>
          </a:extLst>
        </xdr:cNvPr>
        <xdr:cNvCxnSpPr/>
      </xdr:nvCxnSpPr>
      <xdr:spPr>
        <a:xfrm flipV="1">
          <a:off x="3355340" y="13611226"/>
          <a:ext cx="7315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135907</xdr:rowOff>
    </xdr:from>
    <xdr:ext cx="405111" cy="259045"/>
    <xdr:sp macro="" textlink="">
      <xdr:nvSpPr>
        <xdr:cNvPr id="181" name="n_1mainValue【福祉施設】&#10;有形固定資産減価償却率">
          <a:extLst>
            <a:ext uri="{FF2B5EF4-FFF2-40B4-BE49-F238E27FC236}">
              <a16:creationId xmlns:a16="http://schemas.microsoft.com/office/drawing/2014/main" id="{74BC39A7-621A-4D7E-A688-B282D749C3C2}"/>
            </a:ext>
          </a:extLst>
        </xdr:cNvPr>
        <xdr:cNvSpPr txBox="1"/>
      </xdr:nvSpPr>
      <xdr:spPr>
        <a:xfrm>
          <a:off x="317056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444C83EE-5826-434E-AF19-6E85061A81A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AE13B82D-57FA-47CF-A545-573EE309B1D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27DF6A10-FA59-4C76-99DA-2670BAA78CE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3905394E-F21E-4C78-8773-A778A53FDE8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E4C013DD-1307-48C2-8356-8C35C9ACC54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6797841C-E071-4937-B437-BF279748EAE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5839CC9B-9777-4E71-A131-720E0980906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E9081660-64CE-40FE-9730-4323F1E9545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9336DDAA-8967-4779-BD6B-D2CA025C322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A8E786E3-26E1-4CCA-B63C-D5DA49E723F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E152DC76-5CCA-4EA6-90D3-295459C0655E}"/>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B0B667FF-0ADE-4D4C-83AC-E0AC93F3536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5F1CC3FC-F5A0-4C5C-B240-39A718D885A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3EA23A45-9786-4CD4-AD00-6C1371A319BB}"/>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9E7ABDB7-6A50-4F93-8A41-0DB05DA256A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0E271A6C-B1E1-41D5-A1A5-F7BB91AF7AE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A4B1E97D-91B4-45ED-B944-3EC5664C851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82EFBE4F-B2A2-4D29-9CA8-B79A70DD928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DF4D40B4-336B-41D9-89C4-BD7CA5AFE7E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C12DECBD-B26C-46EE-8741-4F984837E52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E7D9EAE9-1DF0-48C9-A4A9-97413085571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6B85C299-07EC-4F07-828E-280505C4104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F064E9E9-EB0E-47E7-8428-A58021EF2A6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a:extLst>
            <a:ext uri="{FF2B5EF4-FFF2-40B4-BE49-F238E27FC236}">
              <a16:creationId xmlns:a16="http://schemas.microsoft.com/office/drawing/2014/main" id="{AE11E5E2-2A14-4586-A912-3CE2AE691B8C}"/>
            </a:ext>
          </a:extLst>
        </xdr:cNvPr>
        <xdr:cNvCxnSpPr/>
      </xdr:nvCxnSpPr>
      <xdr:spPr>
        <a:xfrm flipV="1">
          <a:off x="9219565" y="13174218"/>
          <a:ext cx="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a:extLst>
            <a:ext uri="{FF2B5EF4-FFF2-40B4-BE49-F238E27FC236}">
              <a16:creationId xmlns:a16="http://schemas.microsoft.com/office/drawing/2014/main" id="{1516727E-CD55-4CA5-9625-6E48BF3BB33D}"/>
            </a:ext>
          </a:extLst>
        </xdr:cNvPr>
        <xdr:cNvSpPr txBox="1"/>
      </xdr:nvSpPr>
      <xdr:spPr>
        <a:xfrm>
          <a:off x="9258300" y="145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a:extLst>
            <a:ext uri="{FF2B5EF4-FFF2-40B4-BE49-F238E27FC236}">
              <a16:creationId xmlns:a16="http://schemas.microsoft.com/office/drawing/2014/main" id="{E328A0EB-804A-4F51-B2DA-03D0C0F6AD47}"/>
            </a:ext>
          </a:extLst>
        </xdr:cNvPr>
        <xdr:cNvCxnSpPr/>
      </xdr:nvCxnSpPr>
      <xdr:spPr>
        <a:xfrm>
          <a:off x="9154160" y="14521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a:extLst>
            <a:ext uri="{FF2B5EF4-FFF2-40B4-BE49-F238E27FC236}">
              <a16:creationId xmlns:a16="http://schemas.microsoft.com/office/drawing/2014/main" id="{5E6C81BF-59D1-494B-9BB1-4F5C3CEEFEB9}"/>
            </a:ext>
          </a:extLst>
        </xdr:cNvPr>
        <xdr:cNvSpPr txBox="1"/>
      </xdr:nvSpPr>
      <xdr:spPr>
        <a:xfrm>
          <a:off x="9258300" y="129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a:extLst>
            <a:ext uri="{FF2B5EF4-FFF2-40B4-BE49-F238E27FC236}">
              <a16:creationId xmlns:a16="http://schemas.microsoft.com/office/drawing/2014/main" id="{E7D96409-499E-4187-AD1B-BD24B14C5B7A}"/>
            </a:ext>
          </a:extLst>
        </xdr:cNvPr>
        <xdr:cNvCxnSpPr/>
      </xdr:nvCxnSpPr>
      <xdr:spPr>
        <a:xfrm>
          <a:off x="9154160" y="1317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0" name="【福祉施設】&#10;一人当たり面積平均値テキスト">
          <a:extLst>
            <a:ext uri="{FF2B5EF4-FFF2-40B4-BE49-F238E27FC236}">
              <a16:creationId xmlns:a16="http://schemas.microsoft.com/office/drawing/2014/main" id="{5B880567-EAE4-43F9-B221-FFD76AFE1538}"/>
            </a:ext>
          </a:extLst>
        </xdr:cNvPr>
        <xdr:cNvSpPr txBox="1"/>
      </xdr:nvSpPr>
      <xdr:spPr>
        <a:xfrm>
          <a:off x="9258300" y="1410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a:extLst>
            <a:ext uri="{FF2B5EF4-FFF2-40B4-BE49-F238E27FC236}">
              <a16:creationId xmlns:a16="http://schemas.microsoft.com/office/drawing/2014/main" id="{6CCC0789-F600-4BE2-8125-AB7EF4CA6539}"/>
            </a:ext>
          </a:extLst>
        </xdr:cNvPr>
        <xdr:cNvSpPr/>
      </xdr:nvSpPr>
      <xdr:spPr>
        <a:xfrm>
          <a:off x="9192260" y="1424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a:extLst>
            <a:ext uri="{FF2B5EF4-FFF2-40B4-BE49-F238E27FC236}">
              <a16:creationId xmlns:a16="http://schemas.microsoft.com/office/drawing/2014/main" id="{99688308-41AA-4B39-B196-79FAF31B32D4}"/>
            </a:ext>
          </a:extLst>
        </xdr:cNvPr>
        <xdr:cNvSpPr/>
      </xdr:nvSpPr>
      <xdr:spPr>
        <a:xfrm>
          <a:off x="8445500" y="14230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3" name="n_1aveValue【福祉施設】&#10;一人当たり面積">
          <a:extLst>
            <a:ext uri="{FF2B5EF4-FFF2-40B4-BE49-F238E27FC236}">
              <a16:creationId xmlns:a16="http://schemas.microsoft.com/office/drawing/2014/main" id="{38B335C9-AC15-4F8E-806C-F2B98F473913}"/>
            </a:ext>
          </a:extLst>
        </xdr:cNvPr>
        <xdr:cNvSpPr txBox="1"/>
      </xdr:nvSpPr>
      <xdr:spPr>
        <a:xfrm>
          <a:off x="8271587" y="1400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14" name="フローチャート: 判断 213">
          <a:extLst>
            <a:ext uri="{FF2B5EF4-FFF2-40B4-BE49-F238E27FC236}">
              <a16:creationId xmlns:a16="http://schemas.microsoft.com/office/drawing/2014/main" id="{62C3F6C2-51C8-4DAA-9EB8-6CE3BFBF78E1}"/>
            </a:ext>
          </a:extLst>
        </xdr:cNvPr>
        <xdr:cNvSpPr/>
      </xdr:nvSpPr>
      <xdr:spPr>
        <a:xfrm>
          <a:off x="7670800" y="14197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15" name="n_2aveValue【福祉施設】&#10;一人当たり面積">
          <a:extLst>
            <a:ext uri="{FF2B5EF4-FFF2-40B4-BE49-F238E27FC236}">
              <a16:creationId xmlns:a16="http://schemas.microsoft.com/office/drawing/2014/main" id="{C20C0001-A6F1-4704-BB8E-713CD5D9FCD7}"/>
            </a:ext>
          </a:extLst>
        </xdr:cNvPr>
        <xdr:cNvSpPr txBox="1"/>
      </xdr:nvSpPr>
      <xdr:spPr>
        <a:xfrm>
          <a:off x="7509587" y="1397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8E9EE746-68F3-4D65-BD88-96CBD7C9966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3E2D5CB9-67D6-4734-9418-39796512A7B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40A19D97-BE05-4897-98CA-38F033B2269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992F0C26-F902-4ADA-AC8A-B7339854A62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49AA7C6A-5D96-4472-B568-976AEB36BB1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97028</xdr:rowOff>
    </xdr:from>
    <xdr:to>
      <xdr:col>55</xdr:col>
      <xdr:colOff>50800</xdr:colOff>
      <xdr:row>86</xdr:row>
      <xdr:rowOff>27178</xdr:rowOff>
    </xdr:to>
    <xdr:sp macro="" textlink="">
      <xdr:nvSpPr>
        <xdr:cNvPr id="221" name="楕円 220">
          <a:extLst>
            <a:ext uri="{FF2B5EF4-FFF2-40B4-BE49-F238E27FC236}">
              <a16:creationId xmlns:a16="http://schemas.microsoft.com/office/drawing/2014/main" id="{81DDC075-915A-4EB0-B7EA-F26674088C50}"/>
            </a:ext>
          </a:extLst>
        </xdr:cNvPr>
        <xdr:cNvSpPr/>
      </xdr:nvSpPr>
      <xdr:spPr>
        <a:xfrm>
          <a:off x="9192260" y="14346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75455</xdr:rowOff>
    </xdr:from>
    <xdr:ext cx="469744" cy="259045"/>
    <xdr:sp macro="" textlink="">
      <xdr:nvSpPr>
        <xdr:cNvPr id="222" name="【福祉施設】&#10;一人当たり面積該当値テキスト">
          <a:extLst>
            <a:ext uri="{FF2B5EF4-FFF2-40B4-BE49-F238E27FC236}">
              <a16:creationId xmlns:a16="http://schemas.microsoft.com/office/drawing/2014/main" id="{3D738964-80CD-4CA6-8F3D-8F2419C42BF1}"/>
            </a:ext>
          </a:extLst>
        </xdr:cNvPr>
        <xdr:cNvSpPr txBox="1"/>
      </xdr:nvSpPr>
      <xdr:spPr>
        <a:xfrm>
          <a:off x="9258300"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98552</xdr:rowOff>
    </xdr:from>
    <xdr:to>
      <xdr:col>50</xdr:col>
      <xdr:colOff>165100</xdr:colOff>
      <xdr:row>86</xdr:row>
      <xdr:rowOff>28702</xdr:rowOff>
    </xdr:to>
    <xdr:sp macro="" textlink="">
      <xdr:nvSpPr>
        <xdr:cNvPr id="223" name="楕円 222">
          <a:extLst>
            <a:ext uri="{FF2B5EF4-FFF2-40B4-BE49-F238E27FC236}">
              <a16:creationId xmlns:a16="http://schemas.microsoft.com/office/drawing/2014/main" id="{F7707214-CFCE-4447-AA1A-509A02E7B8A8}"/>
            </a:ext>
          </a:extLst>
        </xdr:cNvPr>
        <xdr:cNvSpPr/>
      </xdr:nvSpPr>
      <xdr:spPr>
        <a:xfrm>
          <a:off x="8445500" y="14347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147828</xdr:rowOff>
    </xdr:from>
    <xdr:to>
      <xdr:col>55</xdr:col>
      <xdr:colOff>0</xdr:colOff>
      <xdr:row>85</xdr:row>
      <xdr:rowOff>149352</xdr:rowOff>
    </xdr:to>
    <xdr:cxnSp macro="">
      <xdr:nvCxnSpPr>
        <xdr:cNvPr id="224" name="直線コネクタ 223">
          <a:extLst>
            <a:ext uri="{FF2B5EF4-FFF2-40B4-BE49-F238E27FC236}">
              <a16:creationId xmlns:a16="http://schemas.microsoft.com/office/drawing/2014/main" id="{CF157C92-808A-4543-9B20-981872338304}"/>
            </a:ext>
          </a:extLst>
        </xdr:cNvPr>
        <xdr:cNvCxnSpPr/>
      </xdr:nvCxnSpPr>
      <xdr:spPr>
        <a:xfrm flipV="1">
          <a:off x="8496300" y="14397228"/>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19829</xdr:rowOff>
    </xdr:from>
    <xdr:ext cx="469744" cy="259045"/>
    <xdr:sp macro="" textlink="">
      <xdr:nvSpPr>
        <xdr:cNvPr id="225" name="n_1mainValue【福祉施設】&#10;一人当たり面積">
          <a:extLst>
            <a:ext uri="{FF2B5EF4-FFF2-40B4-BE49-F238E27FC236}">
              <a16:creationId xmlns:a16="http://schemas.microsoft.com/office/drawing/2014/main" id="{1340DD31-CE03-4774-9A25-6ADB65D599FC}"/>
            </a:ext>
          </a:extLst>
        </xdr:cNvPr>
        <xdr:cNvSpPr txBox="1"/>
      </xdr:nvSpPr>
      <xdr:spPr>
        <a:xfrm>
          <a:off x="8271587" y="144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id="{179E73D6-F9D0-452E-BF5B-6F96196DC4F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id="{023486D1-1693-4DDE-A838-C5FF196CA77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id="{6055DF2C-D534-4DBF-AC84-18B9E46B3AB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id="{AE14CD45-F556-479B-BFCB-D9710ECE264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id="{14E7EA98-ECB3-44A9-A035-2E2D6AC6EE7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id="{FEA6DFEA-025E-425B-841F-9CAED57AD7E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id="{6C1FA47B-A856-4B63-800E-367EE68079F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id="{53C6E589-F057-4354-88E9-B3639E90B56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a:extLst>
            <a:ext uri="{FF2B5EF4-FFF2-40B4-BE49-F238E27FC236}">
              <a16:creationId xmlns:a16="http://schemas.microsoft.com/office/drawing/2014/main" id="{5DF47239-5C9E-4A28-916A-64505FFF70D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a:extLst>
            <a:ext uri="{FF2B5EF4-FFF2-40B4-BE49-F238E27FC236}">
              <a16:creationId xmlns:a16="http://schemas.microsoft.com/office/drawing/2014/main" id="{E056BE91-B38E-439A-B14B-FF964872A31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a:extLst>
            <a:ext uri="{FF2B5EF4-FFF2-40B4-BE49-F238E27FC236}">
              <a16:creationId xmlns:a16="http://schemas.microsoft.com/office/drawing/2014/main" id="{7EF28FB4-8844-4B48-B011-1182A0246D2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a:extLst>
            <a:ext uri="{FF2B5EF4-FFF2-40B4-BE49-F238E27FC236}">
              <a16:creationId xmlns:a16="http://schemas.microsoft.com/office/drawing/2014/main" id="{6D802090-3796-4042-AA2B-C2DEFF2ADB9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a:extLst>
            <a:ext uri="{FF2B5EF4-FFF2-40B4-BE49-F238E27FC236}">
              <a16:creationId xmlns:a16="http://schemas.microsoft.com/office/drawing/2014/main" id="{81230B96-5C11-46BB-8871-5E8F446EAD8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a:extLst>
            <a:ext uri="{FF2B5EF4-FFF2-40B4-BE49-F238E27FC236}">
              <a16:creationId xmlns:a16="http://schemas.microsoft.com/office/drawing/2014/main" id="{8105F4C4-6A81-4DC6-933E-77F939F6571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a:extLst>
            <a:ext uri="{FF2B5EF4-FFF2-40B4-BE49-F238E27FC236}">
              <a16:creationId xmlns:a16="http://schemas.microsoft.com/office/drawing/2014/main" id="{4140DA58-33FE-4DFF-B775-9828C04FF66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a:extLst>
            <a:ext uri="{FF2B5EF4-FFF2-40B4-BE49-F238E27FC236}">
              <a16:creationId xmlns:a16="http://schemas.microsoft.com/office/drawing/2014/main" id="{C0E9098A-0BC0-463B-BFD0-8D8D1CBE095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a:extLst>
            <a:ext uri="{FF2B5EF4-FFF2-40B4-BE49-F238E27FC236}">
              <a16:creationId xmlns:a16="http://schemas.microsoft.com/office/drawing/2014/main" id="{E161E2C7-5055-4005-81D2-20E383BD82D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a:extLst>
            <a:ext uri="{FF2B5EF4-FFF2-40B4-BE49-F238E27FC236}">
              <a16:creationId xmlns:a16="http://schemas.microsoft.com/office/drawing/2014/main" id="{3FD9A11A-3D90-4D6D-AFF7-62CA3050C06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a:extLst>
            <a:ext uri="{FF2B5EF4-FFF2-40B4-BE49-F238E27FC236}">
              <a16:creationId xmlns:a16="http://schemas.microsoft.com/office/drawing/2014/main" id="{5C665C8D-4F8B-4EAA-B78D-A4AE8C39594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a:extLst>
            <a:ext uri="{FF2B5EF4-FFF2-40B4-BE49-F238E27FC236}">
              <a16:creationId xmlns:a16="http://schemas.microsoft.com/office/drawing/2014/main" id="{1D125D3C-85FB-464C-81F4-611C39CB7F9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a:extLst>
            <a:ext uri="{FF2B5EF4-FFF2-40B4-BE49-F238E27FC236}">
              <a16:creationId xmlns:a16="http://schemas.microsoft.com/office/drawing/2014/main" id="{6BCF9D85-0501-4449-A1E5-41059E5A303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a:extLst>
            <a:ext uri="{FF2B5EF4-FFF2-40B4-BE49-F238E27FC236}">
              <a16:creationId xmlns:a16="http://schemas.microsoft.com/office/drawing/2014/main" id="{26A79BF2-5382-4F23-9206-BBEE93E7591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a:extLst>
            <a:ext uri="{FF2B5EF4-FFF2-40B4-BE49-F238E27FC236}">
              <a16:creationId xmlns:a16="http://schemas.microsoft.com/office/drawing/2014/main" id="{E3AAF0AE-79DF-47E7-A6EE-D8D08BA3627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a:extLst>
            <a:ext uri="{FF2B5EF4-FFF2-40B4-BE49-F238E27FC236}">
              <a16:creationId xmlns:a16="http://schemas.microsoft.com/office/drawing/2014/main" id="{9C6F95B6-E7EB-4D8A-B195-6F4F53E0E51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a:extLst>
            <a:ext uri="{FF2B5EF4-FFF2-40B4-BE49-F238E27FC236}">
              <a16:creationId xmlns:a16="http://schemas.microsoft.com/office/drawing/2014/main" id="{F2E69260-AB0C-4D39-9CDB-D959B05508D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a:extLst>
            <a:ext uri="{FF2B5EF4-FFF2-40B4-BE49-F238E27FC236}">
              <a16:creationId xmlns:a16="http://schemas.microsoft.com/office/drawing/2014/main" id="{C7618C9B-2DEB-4474-BB59-602DFEE134F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a:extLst>
            <a:ext uri="{FF2B5EF4-FFF2-40B4-BE49-F238E27FC236}">
              <a16:creationId xmlns:a16="http://schemas.microsoft.com/office/drawing/2014/main" id="{1EFF4A23-73DA-46AD-AB10-767542B48A78}"/>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a:extLst>
            <a:ext uri="{FF2B5EF4-FFF2-40B4-BE49-F238E27FC236}">
              <a16:creationId xmlns:a16="http://schemas.microsoft.com/office/drawing/2014/main" id="{D20FFB79-8172-4055-8A47-47BEB8D16F6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a:extLst>
            <a:ext uri="{FF2B5EF4-FFF2-40B4-BE49-F238E27FC236}">
              <a16:creationId xmlns:a16="http://schemas.microsoft.com/office/drawing/2014/main" id="{D72D0F22-BD1D-41E4-9F92-303100956A52}"/>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a:extLst>
            <a:ext uri="{FF2B5EF4-FFF2-40B4-BE49-F238E27FC236}">
              <a16:creationId xmlns:a16="http://schemas.microsoft.com/office/drawing/2014/main" id="{E98D5909-7376-4AEF-8A42-F41D5797A05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a:extLst>
            <a:ext uri="{FF2B5EF4-FFF2-40B4-BE49-F238E27FC236}">
              <a16:creationId xmlns:a16="http://schemas.microsoft.com/office/drawing/2014/main" id="{4D6DB219-CD79-43B4-A152-03117FCE1C4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a:extLst>
            <a:ext uri="{FF2B5EF4-FFF2-40B4-BE49-F238E27FC236}">
              <a16:creationId xmlns:a16="http://schemas.microsoft.com/office/drawing/2014/main" id="{80A25ACB-180C-47A5-B3DC-334272D19FB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a:extLst>
            <a:ext uri="{FF2B5EF4-FFF2-40B4-BE49-F238E27FC236}">
              <a16:creationId xmlns:a16="http://schemas.microsoft.com/office/drawing/2014/main" id="{5D401C0E-D23E-4BBA-ADAB-0108E980A67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a:extLst>
            <a:ext uri="{FF2B5EF4-FFF2-40B4-BE49-F238E27FC236}">
              <a16:creationId xmlns:a16="http://schemas.microsoft.com/office/drawing/2014/main" id="{75B479FF-623D-4E1B-993A-60C50A82BF1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a:extLst>
            <a:ext uri="{FF2B5EF4-FFF2-40B4-BE49-F238E27FC236}">
              <a16:creationId xmlns:a16="http://schemas.microsoft.com/office/drawing/2014/main" id="{5614241E-2DE9-41FD-8B07-51AFD3A7FA8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a:extLst>
            <a:ext uri="{FF2B5EF4-FFF2-40B4-BE49-F238E27FC236}">
              <a16:creationId xmlns:a16="http://schemas.microsoft.com/office/drawing/2014/main" id="{CBB0397E-C6BD-49CE-BD57-3119A1CF017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a:extLst>
            <a:ext uri="{FF2B5EF4-FFF2-40B4-BE49-F238E27FC236}">
              <a16:creationId xmlns:a16="http://schemas.microsoft.com/office/drawing/2014/main" id="{C6CA5FCD-ABCA-46F6-B3D5-083DD9DAABC1}"/>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a:extLst>
            <a:ext uri="{FF2B5EF4-FFF2-40B4-BE49-F238E27FC236}">
              <a16:creationId xmlns:a16="http://schemas.microsoft.com/office/drawing/2014/main" id="{8898D4AF-0725-435B-85B5-F7EF894FACE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a:extLst>
            <a:ext uri="{FF2B5EF4-FFF2-40B4-BE49-F238E27FC236}">
              <a16:creationId xmlns:a16="http://schemas.microsoft.com/office/drawing/2014/main" id="{833BC2F8-7616-489B-81AD-F27A9131ACDB}"/>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a:extLst>
            <a:ext uri="{FF2B5EF4-FFF2-40B4-BE49-F238E27FC236}">
              <a16:creationId xmlns:a16="http://schemas.microsoft.com/office/drawing/2014/main" id="{AC291000-B05C-4440-969E-D2ACB7C8437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66" name="直線コネクタ 265">
          <a:extLst>
            <a:ext uri="{FF2B5EF4-FFF2-40B4-BE49-F238E27FC236}">
              <a16:creationId xmlns:a16="http://schemas.microsoft.com/office/drawing/2014/main" id="{6557091E-D908-41BF-BDC3-C2D37D9D23C3}"/>
            </a:ext>
          </a:extLst>
        </xdr:cNvPr>
        <xdr:cNvCxnSpPr/>
      </xdr:nvCxnSpPr>
      <xdr:spPr>
        <a:xfrm flipV="1">
          <a:off x="14375764" y="572262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67" name="【一般廃棄物処理施設】&#10;有形固定資産減価償却率最小値テキスト">
          <a:extLst>
            <a:ext uri="{FF2B5EF4-FFF2-40B4-BE49-F238E27FC236}">
              <a16:creationId xmlns:a16="http://schemas.microsoft.com/office/drawing/2014/main" id="{3B17AB16-6750-4FB7-862C-746F1862C1B2}"/>
            </a:ext>
          </a:extLst>
        </xdr:cNvPr>
        <xdr:cNvSpPr txBox="1"/>
      </xdr:nvSpPr>
      <xdr:spPr>
        <a:xfrm>
          <a:off x="144145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68" name="直線コネクタ 267">
          <a:extLst>
            <a:ext uri="{FF2B5EF4-FFF2-40B4-BE49-F238E27FC236}">
              <a16:creationId xmlns:a16="http://schemas.microsoft.com/office/drawing/2014/main" id="{0E9F0D47-1CD5-4929-AB53-7CD66D0FAC1A}"/>
            </a:ext>
          </a:extLst>
        </xdr:cNvPr>
        <xdr:cNvCxnSpPr/>
      </xdr:nvCxnSpPr>
      <xdr:spPr>
        <a:xfrm>
          <a:off x="14287500" y="7151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69" name="【一般廃棄物処理施設】&#10;有形固定資産減価償却率最大値テキスト">
          <a:extLst>
            <a:ext uri="{FF2B5EF4-FFF2-40B4-BE49-F238E27FC236}">
              <a16:creationId xmlns:a16="http://schemas.microsoft.com/office/drawing/2014/main" id="{A7AFFDA1-310E-4E58-A831-8158BDD0B2F2}"/>
            </a:ext>
          </a:extLst>
        </xdr:cNvPr>
        <xdr:cNvSpPr txBox="1"/>
      </xdr:nvSpPr>
      <xdr:spPr>
        <a:xfrm>
          <a:off x="144145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70" name="直線コネクタ 269">
          <a:extLst>
            <a:ext uri="{FF2B5EF4-FFF2-40B4-BE49-F238E27FC236}">
              <a16:creationId xmlns:a16="http://schemas.microsoft.com/office/drawing/2014/main" id="{1440BD2B-03F4-4784-BF7A-9C9A5CC7D42B}"/>
            </a:ext>
          </a:extLst>
        </xdr:cNvPr>
        <xdr:cNvCxnSpPr/>
      </xdr:nvCxnSpPr>
      <xdr:spPr>
        <a:xfrm>
          <a:off x="14287500" y="5722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71" name="【一般廃棄物処理施設】&#10;有形固定資産減価償却率平均値テキスト">
          <a:extLst>
            <a:ext uri="{FF2B5EF4-FFF2-40B4-BE49-F238E27FC236}">
              <a16:creationId xmlns:a16="http://schemas.microsoft.com/office/drawing/2014/main" id="{E4C5CCCE-1512-40A2-AAD0-20C87D57986B}"/>
            </a:ext>
          </a:extLst>
        </xdr:cNvPr>
        <xdr:cNvSpPr txBox="1"/>
      </xdr:nvSpPr>
      <xdr:spPr>
        <a:xfrm>
          <a:off x="144145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72" name="フローチャート: 判断 271">
          <a:extLst>
            <a:ext uri="{FF2B5EF4-FFF2-40B4-BE49-F238E27FC236}">
              <a16:creationId xmlns:a16="http://schemas.microsoft.com/office/drawing/2014/main" id="{82155437-CE2E-4FE5-ADBD-D3D75D5F90DD}"/>
            </a:ext>
          </a:extLst>
        </xdr:cNvPr>
        <xdr:cNvSpPr/>
      </xdr:nvSpPr>
      <xdr:spPr>
        <a:xfrm>
          <a:off x="14325600" y="64604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73" name="フローチャート: 判断 272">
          <a:extLst>
            <a:ext uri="{FF2B5EF4-FFF2-40B4-BE49-F238E27FC236}">
              <a16:creationId xmlns:a16="http://schemas.microsoft.com/office/drawing/2014/main" id="{C1749273-8972-46B4-94FE-77D10552E9C4}"/>
            </a:ext>
          </a:extLst>
        </xdr:cNvPr>
        <xdr:cNvSpPr/>
      </xdr:nvSpPr>
      <xdr:spPr>
        <a:xfrm>
          <a:off x="135788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74" name="n_1aveValue【一般廃棄物処理施設】&#10;有形固定資産減価償却率">
          <a:extLst>
            <a:ext uri="{FF2B5EF4-FFF2-40B4-BE49-F238E27FC236}">
              <a16:creationId xmlns:a16="http://schemas.microsoft.com/office/drawing/2014/main" id="{7BDD2E7E-8F07-4C6A-9166-71D87FE8E887}"/>
            </a:ext>
          </a:extLst>
        </xdr:cNvPr>
        <xdr:cNvSpPr txBox="1"/>
      </xdr:nvSpPr>
      <xdr:spPr>
        <a:xfrm>
          <a:off x="134372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75" name="フローチャート: 判断 274">
          <a:extLst>
            <a:ext uri="{FF2B5EF4-FFF2-40B4-BE49-F238E27FC236}">
              <a16:creationId xmlns:a16="http://schemas.microsoft.com/office/drawing/2014/main" id="{BF8F49BC-9717-4C0F-8F5C-F2A27A1FCC00}"/>
            </a:ext>
          </a:extLst>
        </xdr:cNvPr>
        <xdr:cNvSpPr/>
      </xdr:nvSpPr>
      <xdr:spPr>
        <a:xfrm>
          <a:off x="1280414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76" name="n_2aveValue【一般廃棄物処理施設】&#10;有形固定資産減価償却率">
          <a:extLst>
            <a:ext uri="{FF2B5EF4-FFF2-40B4-BE49-F238E27FC236}">
              <a16:creationId xmlns:a16="http://schemas.microsoft.com/office/drawing/2014/main" id="{81C2F855-3D1A-4F07-8952-6A61A976C3D0}"/>
            </a:ext>
          </a:extLst>
        </xdr:cNvPr>
        <xdr:cNvSpPr txBox="1"/>
      </xdr:nvSpPr>
      <xdr:spPr>
        <a:xfrm>
          <a:off x="126752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2E254CF8-9A10-4BD5-B233-FA8C22B1496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A747ECCC-9290-4EA3-BE2E-48244EA121A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D5E4F3F4-BDBA-4BE9-A237-F0548E65654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56BF26B1-3E42-44E7-844B-AEAD3A48449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2F09D8F0-A5B6-41B8-B9BE-BA3684682AB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282" name="楕円 281">
          <a:extLst>
            <a:ext uri="{FF2B5EF4-FFF2-40B4-BE49-F238E27FC236}">
              <a16:creationId xmlns:a16="http://schemas.microsoft.com/office/drawing/2014/main" id="{E29EFEC2-8690-4720-83E1-98812F1E0A92}"/>
            </a:ext>
          </a:extLst>
        </xdr:cNvPr>
        <xdr:cNvSpPr/>
      </xdr:nvSpPr>
      <xdr:spPr>
        <a:xfrm>
          <a:off x="14325600" y="6283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103522</xdr:rowOff>
    </xdr:from>
    <xdr:ext cx="405111" cy="259045"/>
    <xdr:sp macro="" textlink="">
      <xdr:nvSpPr>
        <xdr:cNvPr id="283" name="【一般廃棄物処理施設】&#10;有形固定資産減価償却率該当値テキスト">
          <a:extLst>
            <a:ext uri="{FF2B5EF4-FFF2-40B4-BE49-F238E27FC236}">
              <a16:creationId xmlns:a16="http://schemas.microsoft.com/office/drawing/2014/main" id="{4F5F5ED9-2B84-4C37-B458-0F1144729A13}"/>
            </a:ext>
          </a:extLst>
        </xdr:cNvPr>
        <xdr:cNvSpPr txBox="1"/>
      </xdr:nvSpPr>
      <xdr:spPr>
        <a:xfrm>
          <a:off x="144145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284" name="楕円 283">
          <a:extLst>
            <a:ext uri="{FF2B5EF4-FFF2-40B4-BE49-F238E27FC236}">
              <a16:creationId xmlns:a16="http://schemas.microsoft.com/office/drawing/2014/main" id="{F7E66BC4-88AF-4ECC-9051-A47E7F648E9B}"/>
            </a:ext>
          </a:extLst>
        </xdr:cNvPr>
        <xdr:cNvSpPr/>
      </xdr:nvSpPr>
      <xdr:spPr>
        <a:xfrm>
          <a:off x="135788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38</xdr:row>
      <xdr:rowOff>53340</xdr:rowOff>
    </xdr:to>
    <xdr:cxnSp macro="">
      <xdr:nvCxnSpPr>
        <xdr:cNvPr id="285" name="直線コネクタ 284">
          <a:extLst>
            <a:ext uri="{FF2B5EF4-FFF2-40B4-BE49-F238E27FC236}">
              <a16:creationId xmlns:a16="http://schemas.microsoft.com/office/drawing/2014/main" id="{F91DF6A8-D7E2-41C7-B727-9A900B567AD5}"/>
            </a:ext>
          </a:extLst>
        </xdr:cNvPr>
        <xdr:cNvCxnSpPr/>
      </xdr:nvCxnSpPr>
      <xdr:spPr>
        <a:xfrm flipV="1">
          <a:off x="13629640" y="6334125"/>
          <a:ext cx="7467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120667</xdr:rowOff>
    </xdr:from>
    <xdr:ext cx="405111" cy="259045"/>
    <xdr:sp macro="" textlink="">
      <xdr:nvSpPr>
        <xdr:cNvPr id="286" name="n_1mainValue【一般廃棄物処理施設】&#10;有形固定資産減価償却率">
          <a:extLst>
            <a:ext uri="{FF2B5EF4-FFF2-40B4-BE49-F238E27FC236}">
              <a16:creationId xmlns:a16="http://schemas.microsoft.com/office/drawing/2014/main" id="{249151D9-B801-4DDB-AFEC-64312DE840A0}"/>
            </a:ext>
          </a:extLst>
        </xdr:cNvPr>
        <xdr:cNvSpPr txBox="1"/>
      </xdr:nvSpPr>
      <xdr:spPr>
        <a:xfrm>
          <a:off x="134372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a:extLst>
            <a:ext uri="{FF2B5EF4-FFF2-40B4-BE49-F238E27FC236}">
              <a16:creationId xmlns:a16="http://schemas.microsoft.com/office/drawing/2014/main" id="{91EA2FEE-6B8C-418B-A9A9-AE192F743FE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a:extLst>
            <a:ext uri="{FF2B5EF4-FFF2-40B4-BE49-F238E27FC236}">
              <a16:creationId xmlns:a16="http://schemas.microsoft.com/office/drawing/2014/main" id="{EB4BB909-817D-413E-AC19-930E37D81C0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a:extLst>
            <a:ext uri="{FF2B5EF4-FFF2-40B4-BE49-F238E27FC236}">
              <a16:creationId xmlns:a16="http://schemas.microsoft.com/office/drawing/2014/main" id="{8F21B2C1-291E-40E7-9CC3-2917ACAE943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a:extLst>
            <a:ext uri="{FF2B5EF4-FFF2-40B4-BE49-F238E27FC236}">
              <a16:creationId xmlns:a16="http://schemas.microsoft.com/office/drawing/2014/main" id="{D6ECB2C4-25F7-40AB-B88A-0A2ACB6F81F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a:extLst>
            <a:ext uri="{FF2B5EF4-FFF2-40B4-BE49-F238E27FC236}">
              <a16:creationId xmlns:a16="http://schemas.microsoft.com/office/drawing/2014/main" id="{EA3331FF-5E14-4838-8FE1-0512DB82BC6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a:extLst>
            <a:ext uri="{FF2B5EF4-FFF2-40B4-BE49-F238E27FC236}">
              <a16:creationId xmlns:a16="http://schemas.microsoft.com/office/drawing/2014/main" id="{010B4A15-8CF3-49D0-B4A8-BCB1B5EB3BA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a:extLst>
            <a:ext uri="{FF2B5EF4-FFF2-40B4-BE49-F238E27FC236}">
              <a16:creationId xmlns:a16="http://schemas.microsoft.com/office/drawing/2014/main" id="{B6C12CA2-A0EF-4388-BCE9-D8A52225EFF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a:extLst>
            <a:ext uri="{FF2B5EF4-FFF2-40B4-BE49-F238E27FC236}">
              <a16:creationId xmlns:a16="http://schemas.microsoft.com/office/drawing/2014/main" id="{27C07DCE-AC77-4F2E-BCD4-C30ADCCE9D9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a:extLst>
            <a:ext uri="{FF2B5EF4-FFF2-40B4-BE49-F238E27FC236}">
              <a16:creationId xmlns:a16="http://schemas.microsoft.com/office/drawing/2014/main" id="{C1E6AA29-D3E8-42AB-98B1-F1B4F093EE0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a:extLst>
            <a:ext uri="{FF2B5EF4-FFF2-40B4-BE49-F238E27FC236}">
              <a16:creationId xmlns:a16="http://schemas.microsoft.com/office/drawing/2014/main" id="{589C52F8-6916-4207-9644-D56855B32C6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7" name="直線コネクタ 296">
          <a:extLst>
            <a:ext uri="{FF2B5EF4-FFF2-40B4-BE49-F238E27FC236}">
              <a16:creationId xmlns:a16="http://schemas.microsoft.com/office/drawing/2014/main" id="{D0C54ECC-EC9D-40CD-980C-DE0FCBEBC1F7}"/>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8" name="テキスト ボックス 297">
          <a:extLst>
            <a:ext uri="{FF2B5EF4-FFF2-40B4-BE49-F238E27FC236}">
              <a16:creationId xmlns:a16="http://schemas.microsoft.com/office/drawing/2014/main" id="{58C79831-343F-4AE9-9DC9-AAD2C17D8ABA}"/>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9" name="直線コネクタ 298">
          <a:extLst>
            <a:ext uri="{FF2B5EF4-FFF2-40B4-BE49-F238E27FC236}">
              <a16:creationId xmlns:a16="http://schemas.microsoft.com/office/drawing/2014/main" id="{96E85799-C23C-4845-9453-745E4594606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00" name="テキスト ボックス 299">
          <a:extLst>
            <a:ext uri="{FF2B5EF4-FFF2-40B4-BE49-F238E27FC236}">
              <a16:creationId xmlns:a16="http://schemas.microsoft.com/office/drawing/2014/main" id="{12701B40-5BA3-4BF9-845E-DA93D795ECCD}"/>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1" name="直線コネクタ 300">
          <a:extLst>
            <a:ext uri="{FF2B5EF4-FFF2-40B4-BE49-F238E27FC236}">
              <a16:creationId xmlns:a16="http://schemas.microsoft.com/office/drawing/2014/main" id="{885DE263-8F5D-4B84-B5F9-B0B2340AF3A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2" name="テキスト ボックス 301">
          <a:extLst>
            <a:ext uri="{FF2B5EF4-FFF2-40B4-BE49-F238E27FC236}">
              <a16:creationId xmlns:a16="http://schemas.microsoft.com/office/drawing/2014/main" id="{7CE1A3CE-F5D6-499B-9F5D-DA8DB9F999A7}"/>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3" name="直線コネクタ 302">
          <a:extLst>
            <a:ext uri="{FF2B5EF4-FFF2-40B4-BE49-F238E27FC236}">
              <a16:creationId xmlns:a16="http://schemas.microsoft.com/office/drawing/2014/main" id="{DFBB1495-1544-4A42-81A8-13855EAE1C7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4" name="テキスト ボックス 303">
          <a:extLst>
            <a:ext uri="{FF2B5EF4-FFF2-40B4-BE49-F238E27FC236}">
              <a16:creationId xmlns:a16="http://schemas.microsoft.com/office/drawing/2014/main" id="{1210E99A-BC84-4A32-9918-5DB53F9A0F36}"/>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5" name="直線コネクタ 304">
          <a:extLst>
            <a:ext uri="{FF2B5EF4-FFF2-40B4-BE49-F238E27FC236}">
              <a16:creationId xmlns:a16="http://schemas.microsoft.com/office/drawing/2014/main" id="{F74CD409-7FF7-4893-9127-75BB0BB1433D}"/>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06" name="テキスト ボックス 305">
          <a:extLst>
            <a:ext uri="{FF2B5EF4-FFF2-40B4-BE49-F238E27FC236}">
              <a16:creationId xmlns:a16="http://schemas.microsoft.com/office/drawing/2014/main" id="{2F2D9FDE-DB1E-405A-8C11-EB3ACCAF1D6E}"/>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7" name="直線コネクタ 306">
          <a:extLst>
            <a:ext uri="{FF2B5EF4-FFF2-40B4-BE49-F238E27FC236}">
              <a16:creationId xmlns:a16="http://schemas.microsoft.com/office/drawing/2014/main" id="{72B57BCA-AEF6-439D-913A-4729D7B5D2FE}"/>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8" name="テキスト ボックス 307">
          <a:extLst>
            <a:ext uri="{FF2B5EF4-FFF2-40B4-BE49-F238E27FC236}">
              <a16:creationId xmlns:a16="http://schemas.microsoft.com/office/drawing/2014/main" id="{A71FCB9C-4F70-45A9-A259-15A0B90FE35B}"/>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a:extLst>
            <a:ext uri="{FF2B5EF4-FFF2-40B4-BE49-F238E27FC236}">
              <a16:creationId xmlns:a16="http://schemas.microsoft.com/office/drawing/2014/main" id="{6A4AA1CE-814F-4D84-B4FE-7D989F624C0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0" name="テキスト ボックス 309">
          <a:extLst>
            <a:ext uri="{FF2B5EF4-FFF2-40B4-BE49-F238E27FC236}">
              <a16:creationId xmlns:a16="http://schemas.microsoft.com/office/drawing/2014/main" id="{70AB6030-FA0F-4F0D-9C71-183D15F6733B}"/>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一般廃棄物処理施設】&#10;一人当たり有形固定資産（償却資産）額グラフ枠">
          <a:extLst>
            <a:ext uri="{FF2B5EF4-FFF2-40B4-BE49-F238E27FC236}">
              <a16:creationId xmlns:a16="http://schemas.microsoft.com/office/drawing/2014/main" id="{D288A3FC-5286-4C08-8128-E78769CAFD1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12" name="直線コネクタ 311">
          <a:extLst>
            <a:ext uri="{FF2B5EF4-FFF2-40B4-BE49-F238E27FC236}">
              <a16:creationId xmlns:a16="http://schemas.microsoft.com/office/drawing/2014/main" id="{255FF28D-8D46-422D-96F0-93081136FDDC}"/>
            </a:ext>
          </a:extLst>
        </xdr:cNvPr>
        <xdr:cNvCxnSpPr/>
      </xdr:nvCxnSpPr>
      <xdr:spPr>
        <a:xfrm flipV="1">
          <a:off x="19509104" y="574907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13" name="【一般廃棄物処理施設】&#10;一人当たり有形固定資産（償却資産）額最小値テキスト">
          <a:extLst>
            <a:ext uri="{FF2B5EF4-FFF2-40B4-BE49-F238E27FC236}">
              <a16:creationId xmlns:a16="http://schemas.microsoft.com/office/drawing/2014/main" id="{72DE529E-818F-4342-A5FC-BEDD31F47B3E}"/>
            </a:ext>
          </a:extLst>
        </xdr:cNvPr>
        <xdr:cNvSpPr txBox="1"/>
      </xdr:nvSpPr>
      <xdr:spPr>
        <a:xfrm>
          <a:off x="19547840" y="70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14" name="直線コネクタ 313">
          <a:extLst>
            <a:ext uri="{FF2B5EF4-FFF2-40B4-BE49-F238E27FC236}">
              <a16:creationId xmlns:a16="http://schemas.microsoft.com/office/drawing/2014/main" id="{ED3E384E-8D39-4115-B050-CA00054D684A}"/>
            </a:ext>
          </a:extLst>
        </xdr:cNvPr>
        <xdr:cNvCxnSpPr/>
      </xdr:nvCxnSpPr>
      <xdr:spPr>
        <a:xfrm>
          <a:off x="19443700" y="7094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15" name="【一般廃棄物処理施設】&#10;一人当たり有形固定資産（償却資産）額最大値テキスト">
          <a:extLst>
            <a:ext uri="{FF2B5EF4-FFF2-40B4-BE49-F238E27FC236}">
              <a16:creationId xmlns:a16="http://schemas.microsoft.com/office/drawing/2014/main" id="{93997B75-CDCA-4AF2-B25A-E52DAB6982ED}"/>
            </a:ext>
          </a:extLst>
        </xdr:cNvPr>
        <xdr:cNvSpPr txBox="1"/>
      </xdr:nvSpPr>
      <xdr:spPr>
        <a:xfrm>
          <a:off x="19547840" y="553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16" name="直線コネクタ 315">
          <a:extLst>
            <a:ext uri="{FF2B5EF4-FFF2-40B4-BE49-F238E27FC236}">
              <a16:creationId xmlns:a16="http://schemas.microsoft.com/office/drawing/2014/main" id="{6B8AF8D2-1A0E-4409-B2DB-C0DF680788D2}"/>
            </a:ext>
          </a:extLst>
        </xdr:cNvPr>
        <xdr:cNvCxnSpPr/>
      </xdr:nvCxnSpPr>
      <xdr:spPr>
        <a:xfrm>
          <a:off x="19443700" y="5749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17" name="【一般廃棄物処理施設】&#10;一人当たり有形固定資産（償却資産）額平均値テキスト">
          <a:extLst>
            <a:ext uri="{FF2B5EF4-FFF2-40B4-BE49-F238E27FC236}">
              <a16:creationId xmlns:a16="http://schemas.microsoft.com/office/drawing/2014/main" id="{A42DE332-826D-4F9F-8152-C54AD8D23698}"/>
            </a:ext>
          </a:extLst>
        </xdr:cNvPr>
        <xdr:cNvSpPr txBox="1"/>
      </xdr:nvSpPr>
      <xdr:spPr>
        <a:xfrm>
          <a:off x="19547840" y="672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18" name="フローチャート: 判断 317">
          <a:extLst>
            <a:ext uri="{FF2B5EF4-FFF2-40B4-BE49-F238E27FC236}">
              <a16:creationId xmlns:a16="http://schemas.microsoft.com/office/drawing/2014/main" id="{B61F048D-8136-44DD-9057-040CBFB91D07}"/>
            </a:ext>
          </a:extLst>
        </xdr:cNvPr>
        <xdr:cNvSpPr/>
      </xdr:nvSpPr>
      <xdr:spPr>
        <a:xfrm>
          <a:off x="19458940" y="675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19" name="フローチャート: 判断 318">
          <a:extLst>
            <a:ext uri="{FF2B5EF4-FFF2-40B4-BE49-F238E27FC236}">
              <a16:creationId xmlns:a16="http://schemas.microsoft.com/office/drawing/2014/main" id="{1B9CFBDD-511F-411C-8AA2-1DA3A28ADAF5}"/>
            </a:ext>
          </a:extLst>
        </xdr:cNvPr>
        <xdr:cNvSpPr/>
      </xdr:nvSpPr>
      <xdr:spPr>
        <a:xfrm>
          <a:off x="18735040" y="6829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320" name="n_1aveValue【一般廃棄物処理施設】&#10;一人当たり有形固定資産（償却資産）額">
          <a:extLst>
            <a:ext uri="{FF2B5EF4-FFF2-40B4-BE49-F238E27FC236}">
              <a16:creationId xmlns:a16="http://schemas.microsoft.com/office/drawing/2014/main" id="{FC8D6085-D870-4D75-A6E9-A8525694BDCF}"/>
            </a:ext>
          </a:extLst>
        </xdr:cNvPr>
        <xdr:cNvSpPr txBox="1"/>
      </xdr:nvSpPr>
      <xdr:spPr>
        <a:xfrm>
          <a:off x="18496495" y="691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21" name="フローチャート: 判断 320">
          <a:extLst>
            <a:ext uri="{FF2B5EF4-FFF2-40B4-BE49-F238E27FC236}">
              <a16:creationId xmlns:a16="http://schemas.microsoft.com/office/drawing/2014/main" id="{D32DEE1D-AE11-4779-BC8A-3B3736937E95}"/>
            </a:ext>
          </a:extLst>
        </xdr:cNvPr>
        <xdr:cNvSpPr/>
      </xdr:nvSpPr>
      <xdr:spPr>
        <a:xfrm>
          <a:off x="17937480" y="68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22" name="n_2aveValue【一般廃棄物処理施設】&#10;一人当たり有形固定資産（償却資産）額">
          <a:extLst>
            <a:ext uri="{FF2B5EF4-FFF2-40B4-BE49-F238E27FC236}">
              <a16:creationId xmlns:a16="http://schemas.microsoft.com/office/drawing/2014/main" id="{91E5E187-A152-4E2F-930E-FE9C13068C30}"/>
            </a:ext>
          </a:extLst>
        </xdr:cNvPr>
        <xdr:cNvSpPr txBox="1"/>
      </xdr:nvSpPr>
      <xdr:spPr>
        <a:xfrm>
          <a:off x="17734495" y="665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7D1CD061-72B7-4452-83EB-D48FAF510AF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88343B47-17E9-4B9B-AA69-51979598AC2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E88DA0B5-24B6-478F-A770-5AE139E1A83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15E7F798-23B5-494A-9DE0-04CEF1761CE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48AE100D-AE3B-4F19-9C2C-0E2756851D7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124831</xdr:rowOff>
    </xdr:from>
    <xdr:to>
      <xdr:col>116</xdr:col>
      <xdr:colOff>114300</xdr:colOff>
      <xdr:row>40</xdr:row>
      <xdr:rowOff>54981</xdr:rowOff>
    </xdr:to>
    <xdr:sp macro="" textlink="">
      <xdr:nvSpPr>
        <xdr:cNvPr id="328" name="楕円 327">
          <a:extLst>
            <a:ext uri="{FF2B5EF4-FFF2-40B4-BE49-F238E27FC236}">
              <a16:creationId xmlns:a16="http://schemas.microsoft.com/office/drawing/2014/main" id="{4BD3D527-CC0B-4058-BB97-C779F6034EAC}"/>
            </a:ext>
          </a:extLst>
        </xdr:cNvPr>
        <xdr:cNvSpPr/>
      </xdr:nvSpPr>
      <xdr:spPr>
        <a:xfrm>
          <a:off x="19458940" y="6662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147708</xdr:rowOff>
    </xdr:from>
    <xdr:ext cx="599010" cy="259045"/>
    <xdr:sp macro="" textlink="">
      <xdr:nvSpPr>
        <xdr:cNvPr id="329" name="【一般廃棄物処理施設】&#10;一人当たり有形固定資産（償却資産）額該当値テキスト">
          <a:extLst>
            <a:ext uri="{FF2B5EF4-FFF2-40B4-BE49-F238E27FC236}">
              <a16:creationId xmlns:a16="http://schemas.microsoft.com/office/drawing/2014/main" id="{078FAEC6-231F-47F2-B4CE-015A918F9C44}"/>
            </a:ext>
          </a:extLst>
        </xdr:cNvPr>
        <xdr:cNvSpPr txBox="1"/>
      </xdr:nvSpPr>
      <xdr:spPr>
        <a:xfrm>
          <a:off x="19547840" y="65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130528</xdr:rowOff>
    </xdr:from>
    <xdr:to>
      <xdr:col>112</xdr:col>
      <xdr:colOff>38100</xdr:colOff>
      <xdr:row>40</xdr:row>
      <xdr:rowOff>60678</xdr:rowOff>
    </xdr:to>
    <xdr:sp macro="" textlink="">
      <xdr:nvSpPr>
        <xdr:cNvPr id="330" name="楕円 329">
          <a:extLst>
            <a:ext uri="{FF2B5EF4-FFF2-40B4-BE49-F238E27FC236}">
              <a16:creationId xmlns:a16="http://schemas.microsoft.com/office/drawing/2014/main" id="{B3CB784E-CAEC-428A-B354-008FDF8F2BA7}"/>
            </a:ext>
          </a:extLst>
        </xdr:cNvPr>
        <xdr:cNvSpPr/>
      </xdr:nvSpPr>
      <xdr:spPr>
        <a:xfrm>
          <a:off x="18735040" y="66684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4181</xdr:rowOff>
    </xdr:from>
    <xdr:to>
      <xdr:col>116</xdr:col>
      <xdr:colOff>63500</xdr:colOff>
      <xdr:row>40</xdr:row>
      <xdr:rowOff>9878</xdr:rowOff>
    </xdr:to>
    <xdr:cxnSp macro="">
      <xdr:nvCxnSpPr>
        <xdr:cNvPr id="331" name="直線コネクタ 330">
          <a:extLst>
            <a:ext uri="{FF2B5EF4-FFF2-40B4-BE49-F238E27FC236}">
              <a16:creationId xmlns:a16="http://schemas.microsoft.com/office/drawing/2014/main" id="{BF6359B7-4253-4085-BF19-8E4BF32493B8}"/>
            </a:ext>
          </a:extLst>
        </xdr:cNvPr>
        <xdr:cNvCxnSpPr/>
      </xdr:nvCxnSpPr>
      <xdr:spPr>
        <a:xfrm flipV="1">
          <a:off x="18778220" y="6709781"/>
          <a:ext cx="73152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77205</xdr:rowOff>
    </xdr:from>
    <xdr:ext cx="599010" cy="259045"/>
    <xdr:sp macro="" textlink="">
      <xdr:nvSpPr>
        <xdr:cNvPr id="332" name="n_1mainValue【一般廃棄物処理施設】&#10;一人当たり有形固定資産（償却資産）額">
          <a:extLst>
            <a:ext uri="{FF2B5EF4-FFF2-40B4-BE49-F238E27FC236}">
              <a16:creationId xmlns:a16="http://schemas.microsoft.com/office/drawing/2014/main" id="{30D27431-37AB-4F9E-A159-A394725CF50B}"/>
            </a:ext>
          </a:extLst>
        </xdr:cNvPr>
        <xdr:cNvSpPr txBox="1"/>
      </xdr:nvSpPr>
      <xdr:spPr>
        <a:xfrm>
          <a:off x="18496495" y="6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a:extLst>
            <a:ext uri="{FF2B5EF4-FFF2-40B4-BE49-F238E27FC236}">
              <a16:creationId xmlns:a16="http://schemas.microsoft.com/office/drawing/2014/main" id="{A41C7643-F573-4320-8708-AA2D4EF074E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a:extLst>
            <a:ext uri="{FF2B5EF4-FFF2-40B4-BE49-F238E27FC236}">
              <a16:creationId xmlns:a16="http://schemas.microsoft.com/office/drawing/2014/main" id="{FDDBC670-A012-43A7-9A82-3292C58BA7A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a:extLst>
            <a:ext uri="{FF2B5EF4-FFF2-40B4-BE49-F238E27FC236}">
              <a16:creationId xmlns:a16="http://schemas.microsoft.com/office/drawing/2014/main" id="{11C3C280-A883-4540-B908-DAC35EA6934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a:extLst>
            <a:ext uri="{FF2B5EF4-FFF2-40B4-BE49-F238E27FC236}">
              <a16:creationId xmlns:a16="http://schemas.microsoft.com/office/drawing/2014/main" id="{5F16A037-C5BF-406D-B3C1-C71625E7A5E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a:extLst>
            <a:ext uri="{FF2B5EF4-FFF2-40B4-BE49-F238E27FC236}">
              <a16:creationId xmlns:a16="http://schemas.microsoft.com/office/drawing/2014/main" id="{11799D14-AA6B-4B18-AACB-D48E9342E4B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a:extLst>
            <a:ext uri="{FF2B5EF4-FFF2-40B4-BE49-F238E27FC236}">
              <a16:creationId xmlns:a16="http://schemas.microsoft.com/office/drawing/2014/main" id="{110713EB-BE7B-42F7-A00B-59D50B562E7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a:extLst>
            <a:ext uri="{FF2B5EF4-FFF2-40B4-BE49-F238E27FC236}">
              <a16:creationId xmlns:a16="http://schemas.microsoft.com/office/drawing/2014/main" id="{C77AE9AF-008D-4FDA-AD41-07724221D73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a:extLst>
            <a:ext uri="{FF2B5EF4-FFF2-40B4-BE49-F238E27FC236}">
              <a16:creationId xmlns:a16="http://schemas.microsoft.com/office/drawing/2014/main" id="{4EC720F0-B1BE-4717-9E2D-1CD531032F6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a:extLst>
            <a:ext uri="{FF2B5EF4-FFF2-40B4-BE49-F238E27FC236}">
              <a16:creationId xmlns:a16="http://schemas.microsoft.com/office/drawing/2014/main" id="{692FCCFB-A364-4CC9-8018-A1E1D02ED45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a:extLst>
            <a:ext uri="{FF2B5EF4-FFF2-40B4-BE49-F238E27FC236}">
              <a16:creationId xmlns:a16="http://schemas.microsoft.com/office/drawing/2014/main" id="{EB5C3C3D-8DCA-4672-89C4-985EF96DCF0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43" name="直線コネクタ 342">
          <a:extLst>
            <a:ext uri="{FF2B5EF4-FFF2-40B4-BE49-F238E27FC236}">
              <a16:creationId xmlns:a16="http://schemas.microsoft.com/office/drawing/2014/main" id="{1FF56B5D-EA19-48FA-B197-E19482954A7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44" name="テキスト ボックス 343">
          <a:extLst>
            <a:ext uri="{FF2B5EF4-FFF2-40B4-BE49-F238E27FC236}">
              <a16:creationId xmlns:a16="http://schemas.microsoft.com/office/drawing/2014/main" id="{5929A71C-DE80-4475-87DA-B2F6EE546D9A}"/>
            </a:ext>
          </a:extLst>
        </xdr:cNvPr>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5" name="直線コネクタ 344">
          <a:extLst>
            <a:ext uri="{FF2B5EF4-FFF2-40B4-BE49-F238E27FC236}">
              <a16:creationId xmlns:a16="http://schemas.microsoft.com/office/drawing/2014/main" id="{009B4C40-819F-4564-949B-F7A14B80AA5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6" name="テキスト ボックス 345">
          <a:extLst>
            <a:ext uri="{FF2B5EF4-FFF2-40B4-BE49-F238E27FC236}">
              <a16:creationId xmlns:a16="http://schemas.microsoft.com/office/drawing/2014/main" id="{51C4558F-57AD-4B25-8F19-A5CF3B907DD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7" name="直線コネクタ 346">
          <a:extLst>
            <a:ext uri="{FF2B5EF4-FFF2-40B4-BE49-F238E27FC236}">
              <a16:creationId xmlns:a16="http://schemas.microsoft.com/office/drawing/2014/main" id="{3269685D-3888-4A10-BEC9-427F15D21B8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8" name="テキスト ボックス 347">
          <a:extLst>
            <a:ext uri="{FF2B5EF4-FFF2-40B4-BE49-F238E27FC236}">
              <a16:creationId xmlns:a16="http://schemas.microsoft.com/office/drawing/2014/main" id="{BBB116E6-9E24-41CA-A4FC-DD7BAC24C11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9" name="直線コネクタ 348">
          <a:extLst>
            <a:ext uri="{FF2B5EF4-FFF2-40B4-BE49-F238E27FC236}">
              <a16:creationId xmlns:a16="http://schemas.microsoft.com/office/drawing/2014/main" id="{40F8F979-818B-4CF5-BDA1-EDA4FE454AB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0" name="テキスト ボックス 349">
          <a:extLst>
            <a:ext uri="{FF2B5EF4-FFF2-40B4-BE49-F238E27FC236}">
              <a16:creationId xmlns:a16="http://schemas.microsoft.com/office/drawing/2014/main" id="{D6CCE2BA-87D6-46FA-BBE0-8657B495464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1" name="直線コネクタ 350">
          <a:extLst>
            <a:ext uri="{FF2B5EF4-FFF2-40B4-BE49-F238E27FC236}">
              <a16:creationId xmlns:a16="http://schemas.microsoft.com/office/drawing/2014/main" id="{FC9BA4A6-BB7E-42FC-B6A4-44F95536C13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2" name="テキスト ボックス 351">
          <a:extLst>
            <a:ext uri="{FF2B5EF4-FFF2-40B4-BE49-F238E27FC236}">
              <a16:creationId xmlns:a16="http://schemas.microsoft.com/office/drawing/2014/main" id="{CADDF08C-1768-42DB-874F-FB80EB1110D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3" name="直線コネクタ 352">
          <a:extLst>
            <a:ext uri="{FF2B5EF4-FFF2-40B4-BE49-F238E27FC236}">
              <a16:creationId xmlns:a16="http://schemas.microsoft.com/office/drawing/2014/main" id="{3C897DF6-28D8-4CE0-93A5-0446544D2A8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4" name="テキスト ボックス 353">
          <a:extLst>
            <a:ext uri="{FF2B5EF4-FFF2-40B4-BE49-F238E27FC236}">
              <a16:creationId xmlns:a16="http://schemas.microsoft.com/office/drawing/2014/main" id="{48A9A10E-8252-46E3-80B9-678FBB4B2988}"/>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5" name="【保健センター・保健所】&#10;有形固定資産減価償却率グラフ枠">
          <a:extLst>
            <a:ext uri="{FF2B5EF4-FFF2-40B4-BE49-F238E27FC236}">
              <a16:creationId xmlns:a16="http://schemas.microsoft.com/office/drawing/2014/main" id="{58C78B64-BF96-4777-A5E0-EAEEEF54871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56" name="直線コネクタ 355">
          <a:extLst>
            <a:ext uri="{FF2B5EF4-FFF2-40B4-BE49-F238E27FC236}">
              <a16:creationId xmlns:a16="http://schemas.microsoft.com/office/drawing/2014/main" id="{E2CF3A60-B56A-4497-A411-AC3D2EC1C0F9}"/>
            </a:ext>
          </a:extLst>
        </xdr:cNvPr>
        <xdr:cNvCxnSpPr/>
      </xdr:nvCxnSpPr>
      <xdr:spPr>
        <a:xfrm flipV="1">
          <a:off x="14375764" y="941451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57" name="【保健センター・保健所】&#10;有形固定資産減価償却率最小値テキスト">
          <a:extLst>
            <a:ext uri="{FF2B5EF4-FFF2-40B4-BE49-F238E27FC236}">
              <a16:creationId xmlns:a16="http://schemas.microsoft.com/office/drawing/2014/main" id="{6AAA1AE1-AF9C-4F99-A9D8-6887686926D9}"/>
            </a:ext>
          </a:extLst>
        </xdr:cNvPr>
        <xdr:cNvSpPr txBox="1"/>
      </xdr:nvSpPr>
      <xdr:spPr>
        <a:xfrm>
          <a:off x="14414500" y="10742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58" name="直線コネクタ 357">
          <a:extLst>
            <a:ext uri="{FF2B5EF4-FFF2-40B4-BE49-F238E27FC236}">
              <a16:creationId xmlns:a16="http://schemas.microsoft.com/office/drawing/2014/main" id="{A1621C53-D7EB-4080-9055-9BFE183EA08C}"/>
            </a:ext>
          </a:extLst>
        </xdr:cNvPr>
        <xdr:cNvCxnSpPr/>
      </xdr:nvCxnSpPr>
      <xdr:spPr>
        <a:xfrm>
          <a:off x="14287500" y="10738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59" name="【保健センター・保健所】&#10;有形固定資産減価償却率最大値テキスト">
          <a:extLst>
            <a:ext uri="{FF2B5EF4-FFF2-40B4-BE49-F238E27FC236}">
              <a16:creationId xmlns:a16="http://schemas.microsoft.com/office/drawing/2014/main" id="{D7936D6D-6648-47E5-9203-EEE02319AFAD}"/>
            </a:ext>
          </a:extLst>
        </xdr:cNvPr>
        <xdr:cNvSpPr txBox="1"/>
      </xdr:nvSpPr>
      <xdr:spPr>
        <a:xfrm>
          <a:off x="144145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60" name="直線コネクタ 359">
          <a:extLst>
            <a:ext uri="{FF2B5EF4-FFF2-40B4-BE49-F238E27FC236}">
              <a16:creationId xmlns:a16="http://schemas.microsoft.com/office/drawing/2014/main" id="{0B5EAA57-572F-4ADE-ACC6-434B46690893}"/>
            </a:ext>
          </a:extLst>
        </xdr:cNvPr>
        <xdr:cNvCxnSpPr/>
      </xdr:nvCxnSpPr>
      <xdr:spPr>
        <a:xfrm>
          <a:off x="1428750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61" name="【保健センター・保健所】&#10;有形固定資産減価償却率平均値テキスト">
          <a:extLst>
            <a:ext uri="{FF2B5EF4-FFF2-40B4-BE49-F238E27FC236}">
              <a16:creationId xmlns:a16="http://schemas.microsoft.com/office/drawing/2014/main" id="{94F8AC07-6F84-470C-9063-AA6DC8CFCD28}"/>
            </a:ext>
          </a:extLst>
        </xdr:cNvPr>
        <xdr:cNvSpPr txBox="1"/>
      </xdr:nvSpPr>
      <xdr:spPr>
        <a:xfrm>
          <a:off x="144145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62" name="フローチャート: 判断 361">
          <a:extLst>
            <a:ext uri="{FF2B5EF4-FFF2-40B4-BE49-F238E27FC236}">
              <a16:creationId xmlns:a16="http://schemas.microsoft.com/office/drawing/2014/main" id="{3738D230-4ED8-47F7-9358-15F8B9EA8F40}"/>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63" name="フローチャート: 判断 362">
          <a:extLst>
            <a:ext uri="{FF2B5EF4-FFF2-40B4-BE49-F238E27FC236}">
              <a16:creationId xmlns:a16="http://schemas.microsoft.com/office/drawing/2014/main" id="{ACABEEF0-D8A1-4235-AC08-B5BA9A51C880}"/>
            </a:ext>
          </a:extLst>
        </xdr:cNvPr>
        <xdr:cNvSpPr/>
      </xdr:nvSpPr>
      <xdr:spPr>
        <a:xfrm>
          <a:off x="1357884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2A45599B-E5E7-4F06-96FB-58AC3D3E3EC4}"/>
            </a:ext>
          </a:extLst>
        </xdr:cNvPr>
        <xdr:cNvSpPr txBox="1"/>
      </xdr:nvSpPr>
      <xdr:spPr>
        <a:xfrm>
          <a:off x="1343724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65" name="フローチャート: 判断 364">
          <a:extLst>
            <a:ext uri="{FF2B5EF4-FFF2-40B4-BE49-F238E27FC236}">
              <a16:creationId xmlns:a16="http://schemas.microsoft.com/office/drawing/2014/main" id="{BC733B70-98A5-4602-AC6B-B760033FE8C1}"/>
            </a:ext>
          </a:extLst>
        </xdr:cNvPr>
        <xdr:cNvSpPr/>
      </xdr:nvSpPr>
      <xdr:spPr>
        <a:xfrm>
          <a:off x="1280414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66" name="n_2aveValue【保健センター・保健所】&#10;有形固定資産減価償却率">
          <a:extLst>
            <a:ext uri="{FF2B5EF4-FFF2-40B4-BE49-F238E27FC236}">
              <a16:creationId xmlns:a16="http://schemas.microsoft.com/office/drawing/2014/main" id="{25BA9012-9B48-450E-9B57-391568D0F0AD}"/>
            </a:ext>
          </a:extLst>
        </xdr:cNvPr>
        <xdr:cNvSpPr txBox="1"/>
      </xdr:nvSpPr>
      <xdr:spPr>
        <a:xfrm>
          <a:off x="126752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1EF8057D-EBD8-44EA-B1D5-B2A3B98FBD5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3A1B39B7-2CB7-48B0-8722-099DAF1AAC7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9B9B53D2-6F3A-439B-A691-FC9B702FBE9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15B0BB3D-7E52-4534-8DF2-2F1503C7F94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CA69CDAD-5396-422F-BD2B-DB6C6777F60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372" name="楕円 371">
          <a:extLst>
            <a:ext uri="{FF2B5EF4-FFF2-40B4-BE49-F238E27FC236}">
              <a16:creationId xmlns:a16="http://schemas.microsoft.com/office/drawing/2014/main" id="{F6DAC24E-5DCA-4C8D-889D-A8085EAF5649}"/>
            </a:ext>
          </a:extLst>
        </xdr:cNvPr>
        <xdr:cNvSpPr/>
      </xdr:nvSpPr>
      <xdr:spPr>
        <a:xfrm>
          <a:off x="14325600" y="9394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100347</xdr:rowOff>
    </xdr:from>
    <xdr:ext cx="405111" cy="259045"/>
    <xdr:sp macro="" textlink="">
      <xdr:nvSpPr>
        <xdr:cNvPr id="373" name="【保健センター・保健所】&#10;有形固定資産減価償却率該当値テキスト">
          <a:extLst>
            <a:ext uri="{FF2B5EF4-FFF2-40B4-BE49-F238E27FC236}">
              <a16:creationId xmlns:a16="http://schemas.microsoft.com/office/drawing/2014/main" id="{46DCC848-A84D-44A3-BBC4-E52C4A444444}"/>
            </a:ext>
          </a:extLst>
        </xdr:cNvPr>
        <xdr:cNvSpPr txBox="1"/>
      </xdr:nvSpPr>
      <xdr:spPr>
        <a:xfrm>
          <a:off x="14414500" y="932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61595</xdr:rowOff>
    </xdr:from>
    <xdr:to>
      <xdr:col>81</xdr:col>
      <xdr:colOff>101600</xdr:colOff>
      <xdr:row>56</xdr:row>
      <xdr:rowOff>163195</xdr:rowOff>
    </xdr:to>
    <xdr:sp macro="" textlink="">
      <xdr:nvSpPr>
        <xdr:cNvPr id="374" name="楕円 373">
          <a:extLst>
            <a:ext uri="{FF2B5EF4-FFF2-40B4-BE49-F238E27FC236}">
              <a16:creationId xmlns:a16="http://schemas.microsoft.com/office/drawing/2014/main" id="{2D5F36C1-9157-4F1B-9B89-9C79E8F67E73}"/>
            </a:ext>
          </a:extLst>
        </xdr:cNvPr>
        <xdr:cNvSpPr/>
      </xdr:nvSpPr>
      <xdr:spPr>
        <a:xfrm>
          <a:off x="13578840" y="94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57150</xdr:rowOff>
    </xdr:from>
    <xdr:to>
      <xdr:col>85</xdr:col>
      <xdr:colOff>127000</xdr:colOff>
      <xdr:row>56</xdr:row>
      <xdr:rowOff>112395</xdr:rowOff>
    </xdr:to>
    <xdr:cxnSp macro="">
      <xdr:nvCxnSpPr>
        <xdr:cNvPr id="375" name="直線コネクタ 374">
          <a:extLst>
            <a:ext uri="{FF2B5EF4-FFF2-40B4-BE49-F238E27FC236}">
              <a16:creationId xmlns:a16="http://schemas.microsoft.com/office/drawing/2014/main" id="{33B5C7CF-674A-42EA-9007-154A961651CF}"/>
            </a:ext>
          </a:extLst>
        </xdr:cNvPr>
        <xdr:cNvCxnSpPr/>
      </xdr:nvCxnSpPr>
      <xdr:spPr>
        <a:xfrm flipV="1">
          <a:off x="13629640" y="9444990"/>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8272</xdr:rowOff>
    </xdr:from>
    <xdr:ext cx="405111" cy="259045"/>
    <xdr:sp macro="" textlink="">
      <xdr:nvSpPr>
        <xdr:cNvPr id="376" name="n_1mainValue【保健センター・保健所】&#10;有形固定資産減価償却率">
          <a:extLst>
            <a:ext uri="{FF2B5EF4-FFF2-40B4-BE49-F238E27FC236}">
              <a16:creationId xmlns:a16="http://schemas.microsoft.com/office/drawing/2014/main" id="{7A44087A-D107-4875-9776-89ADDE578A42}"/>
            </a:ext>
          </a:extLst>
        </xdr:cNvPr>
        <xdr:cNvSpPr txBox="1"/>
      </xdr:nvSpPr>
      <xdr:spPr>
        <a:xfrm>
          <a:off x="134372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7" name="正方形/長方形 376">
          <a:extLst>
            <a:ext uri="{FF2B5EF4-FFF2-40B4-BE49-F238E27FC236}">
              <a16:creationId xmlns:a16="http://schemas.microsoft.com/office/drawing/2014/main" id="{6664DE10-2799-4A2B-8B67-C35C10971B2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8" name="正方形/長方形 377">
          <a:extLst>
            <a:ext uri="{FF2B5EF4-FFF2-40B4-BE49-F238E27FC236}">
              <a16:creationId xmlns:a16="http://schemas.microsoft.com/office/drawing/2014/main" id="{F984FDB7-D116-4C71-99A6-F3619EF4BA1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9" name="正方形/長方形 378">
          <a:extLst>
            <a:ext uri="{FF2B5EF4-FFF2-40B4-BE49-F238E27FC236}">
              <a16:creationId xmlns:a16="http://schemas.microsoft.com/office/drawing/2014/main" id="{7A42BD50-E50F-4B24-B4F7-CE4B1E8F0F7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0" name="正方形/長方形 379">
          <a:extLst>
            <a:ext uri="{FF2B5EF4-FFF2-40B4-BE49-F238E27FC236}">
              <a16:creationId xmlns:a16="http://schemas.microsoft.com/office/drawing/2014/main" id="{3DC3F110-FBB5-4AB3-8A4F-5306F39FA27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1" name="正方形/長方形 380">
          <a:extLst>
            <a:ext uri="{FF2B5EF4-FFF2-40B4-BE49-F238E27FC236}">
              <a16:creationId xmlns:a16="http://schemas.microsoft.com/office/drawing/2014/main" id="{BCCC2150-EB2D-4A49-96ED-CDCB5BB48E0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2" name="正方形/長方形 381">
          <a:extLst>
            <a:ext uri="{FF2B5EF4-FFF2-40B4-BE49-F238E27FC236}">
              <a16:creationId xmlns:a16="http://schemas.microsoft.com/office/drawing/2014/main" id="{57B8F84D-1BC3-48E6-AEA2-54C6EFF4CCC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3" name="正方形/長方形 382">
          <a:extLst>
            <a:ext uri="{FF2B5EF4-FFF2-40B4-BE49-F238E27FC236}">
              <a16:creationId xmlns:a16="http://schemas.microsoft.com/office/drawing/2014/main" id="{3F85918D-C1E5-4F8E-B339-E8C7A66572B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4" name="正方形/長方形 383">
          <a:extLst>
            <a:ext uri="{FF2B5EF4-FFF2-40B4-BE49-F238E27FC236}">
              <a16:creationId xmlns:a16="http://schemas.microsoft.com/office/drawing/2014/main" id="{9B0EAE35-1F9C-43A1-8993-B042712B4C2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5" name="テキスト ボックス 384">
          <a:extLst>
            <a:ext uri="{FF2B5EF4-FFF2-40B4-BE49-F238E27FC236}">
              <a16:creationId xmlns:a16="http://schemas.microsoft.com/office/drawing/2014/main" id="{C462F2BE-B770-4BA5-9494-555183DEC28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6" name="直線コネクタ 385">
          <a:extLst>
            <a:ext uri="{FF2B5EF4-FFF2-40B4-BE49-F238E27FC236}">
              <a16:creationId xmlns:a16="http://schemas.microsoft.com/office/drawing/2014/main" id="{2C482B1D-3BC7-4E48-8221-D438A6E5C1C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7" name="直線コネクタ 386">
          <a:extLst>
            <a:ext uri="{FF2B5EF4-FFF2-40B4-BE49-F238E27FC236}">
              <a16:creationId xmlns:a16="http://schemas.microsoft.com/office/drawing/2014/main" id="{14D18731-4F88-4D8C-BC63-9869EC284AE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8" name="テキスト ボックス 387">
          <a:extLst>
            <a:ext uri="{FF2B5EF4-FFF2-40B4-BE49-F238E27FC236}">
              <a16:creationId xmlns:a16="http://schemas.microsoft.com/office/drawing/2014/main" id="{997CB3FE-0FF7-44F7-8A7E-181A9D2C6D0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9" name="直線コネクタ 388">
          <a:extLst>
            <a:ext uri="{FF2B5EF4-FFF2-40B4-BE49-F238E27FC236}">
              <a16:creationId xmlns:a16="http://schemas.microsoft.com/office/drawing/2014/main" id="{9F8D4492-5F64-4730-A274-E0B0549E005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0" name="テキスト ボックス 389">
          <a:extLst>
            <a:ext uri="{FF2B5EF4-FFF2-40B4-BE49-F238E27FC236}">
              <a16:creationId xmlns:a16="http://schemas.microsoft.com/office/drawing/2014/main" id="{0E5EA468-008E-4172-A32B-0D879AB6549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1" name="直線コネクタ 390">
          <a:extLst>
            <a:ext uri="{FF2B5EF4-FFF2-40B4-BE49-F238E27FC236}">
              <a16:creationId xmlns:a16="http://schemas.microsoft.com/office/drawing/2014/main" id="{307A1B8D-D2E7-4C8F-8F8C-4D30807F5CC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2" name="テキスト ボックス 391">
          <a:extLst>
            <a:ext uri="{FF2B5EF4-FFF2-40B4-BE49-F238E27FC236}">
              <a16:creationId xmlns:a16="http://schemas.microsoft.com/office/drawing/2014/main" id="{F824141A-3998-4EB5-9B7F-42310DBBBDB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3" name="直線コネクタ 392">
          <a:extLst>
            <a:ext uri="{FF2B5EF4-FFF2-40B4-BE49-F238E27FC236}">
              <a16:creationId xmlns:a16="http://schemas.microsoft.com/office/drawing/2014/main" id="{A07C9E25-6AF7-4121-B67A-E2E1CB3E99A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4" name="テキスト ボックス 393">
          <a:extLst>
            <a:ext uri="{FF2B5EF4-FFF2-40B4-BE49-F238E27FC236}">
              <a16:creationId xmlns:a16="http://schemas.microsoft.com/office/drawing/2014/main" id="{F91B91DD-AA40-450C-80C6-C8AF4C07671A}"/>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5" name="直線コネクタ 394">
          <a:extLst>
            <a:ext uri="{FF2B5EF4-FFF2-40B4-BE49-F238E27FC236}">
              <a16:creationId xmlns:a16="http://schemas.microsoft.com/office/drawing/2014/main" id="{BF364693-0669-479C-8622-C546A01AE01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6" name="テキスト ボックス 395">
          <a:extLst>
            <a:ext uri="{FF2B5EF4-FFF2-40B4-BE49-F238E27FC236}">
              <a16:creationId xmlns:a16="http://schemas.microsoft.com/office/drawing/2014/main" id="{C2B1A1FD-45B0-44EF-ABAC-56A2AD19844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a:extLst>
            <a:ext uri="{FF2B5EF4-FFF2-40B4-BE49-F238E27FC236}">
              <a16:creationId xmlns:a16="http://schemas.microsoft.com/office/drawing/2014/main" id="{5D1965A1-C0EA-487B-896F-38A55C4BE42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a:extLst>
            <a:ext uri="{FF2B5EF4-FFF2-40B4-BE49-F238E27FC236}">
              <a16:creationId xmlns:a16="http://schemas.microsoft.com/office/drawing/2014/main" id="{9158F84A-92B7-4A1A-905F-8C016A4AE88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保健センター・保健所】&#10;一人当たり面積グラフ枠">
          <a:extLst>
            <a:ext uri="{FF2B5EF4-FFF2-40B4-BE49-F238E27FC236}">
              <a16:creationId xmlns:a16="http://schemas.microsoft.com/office/drawing/2014/main" id="{4B003166-B45E-4B80-A1B1-447CEF7792F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00" name="直線コネクタ 399">
          <a:extLst>
            <a:ext uri="{FF2B5EF4-FFF2-40B4-BE49-F238E27FC236}">
              <a16:creationId xmlns:a16="http://schemas.microsoft.com/office/drawing/2014/main" id="{8D6EB705-8A9F-426F-8554-351AF32596F3}"/>
            </a:ext>
          </a:extLst>
        </xdr:cNvPr>
        <xdr:cNvCxnSpPr/>
      </xdr:nvCxnSpPr>
      <xdr:spPr>
        <a:xfrm flipV="1">
          <a:off x="19509104" y="951738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01" name="【保健センター・保健所】&#10;一人当たり面積最小値テキスト">
          <a:extLst>
            <a:ext uri="{FF2B5EF4-FFF2-40B4-BE49-F238E27FC236}">
              <a16:creationId xmlns:a16="http://schemas.microsoft.com/office/drawing/2014/main" id="{B788D2AC-30DE-4E35-86B6-07D8E5BB4031}"/>
            </a:ext>
          </a:extLst>
        </xdr:cNvPr>
        <xdr:cNvSpPr txBox="1"/>
      </xdr:nvSpPr>
      <xdr:spPr>
        <a:xfrm>
          <a:off x="1954784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02" name="直線コネクタ 401">
          <a:extLst>
            <a:ext uri="{FF2B5EF4-FFF2-40B4-BE49-F238E27FC236}">
              <a16:creationId xmlns:a16="http://schemas.microsoft.com/office/drawing/2014/main" id="{F8029AE5-6476-4C30-BF10-E14EA5816E20}"/>
            </a:ext>
          </a:extLst>
        </xdr:cNvPr>
        <xdr:cNvCxnSpPr/>
      </xdr:nvCxnSpPr>
      <xdr:spPr>
        <a:xfrm>
          <a:off x="19443700" y="1072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03" name="【保健センター・保健所】&#10;一人当たり面積最大値テキスト">
          <a:extLst>
            <a:ext uri="{FF2B5EF4-FFF2-40B4-BE49-F238E27FC236}">
              <a16:creationId xmlns:a16="http://schemas.microsoft.com/office/drawing/2014/main" id="{DC5E6EA1-EA8B-43F1-B9CC-75AB9250D45E}"/>
            </a:ext>
          </a:extLst>
        </xdr:cNvPr>
        <xdr:cNvSpPr txBox="1"/>
      </xdr:nvSpPr>
      <xdr:spPr>
        <a:xfrm>
          <a:off x="1954784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04" name="直線コネクタ 403">
          <a:extLst>
            <a:ext uri="{FF2B5EF4-FFF2-40B4-BE49-F238E27FC236}">
              <a16:creationId xmlns:a16="http://schemas.microsoft.com/office/drawing/2014/main" id="{0D5A0AA4-E156-4C68-BA1B-2687473A169F}"/>
            </a:ext>
          </a:extLst>
        </xdr:cNvPr>
        <xdr:cNvCxnSpPr/>
      </xdr:nvCxnSpPr>
      <xdr:spPr>
        <a:xfrm>
          <a:off x="19443700" y="95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405" name="【保健センター・保健所】&#10;一人当たり面積平均値テキスト">
          <a:extLst>
            <a:ext uri="{FF2B5EF4-FFF2-40B4-BE49-F238E27FC236}">
              <a16:creationId xmlns:a16="http://schemas.microsoft.com/office/drawing/2014/main" id="{F5829720-B637-48A8-BC29-FC8E06D31AEF}"/>
            </a:ext>
          </a:extLst>
        </xdr:cNvPr>
        <xdr:cNvSpPr txBox="1"/>
      </xdr:nvSpPr>
      <xdr:spPr>
        <a:xfrm>
          <a:off x="19547840" y="1026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06" name="フローチャート: 判断 405">
          <a:extLst>
            <a:ext uri="{FF2B5EF4-FFF2-40B4-BE49-F238E27FC236}">
              <a16:creationId xmlns:a16="http://schemas.microsoft.com/office/drawing/2014/main" id="{66F2FA6D-DDB9-4C66-8BA9-3B9F471AE998}"/>
            </a:ext>
          </a:extLst>
        </xdr:cNvPr>
        <xdr:cNvSpPr/>
      </xdr:nvSpPr>
      <xdr:spPr>
        <a:xfrm>
          <a:off x="1945894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07" name="フローチャート: 判断 406">
          <a:extLst>
            <a:ext uri="{FF2B5EF4-FFF2-40B4-BE49-F238E27FC236}">
              <a16:creationId xmlns:a16="http://schemas.microsoft.com/office/drawing/2014/main" id="{3636A1EB-187B-4D85-9860-4E9885899BC9}"/>
            </a:ext>
          </a:extLst>
        </xdr:cNvPr>
        <xdr:cNvSpPr/>
      </xdr:nvSpPr>
      <xdr:spPr>
        <a:xfrm>
          <a:off x="18735040" y="10426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08" name="n_1aveValue【保健センター・保健所】&#10;一人当たり面積">
          <a:extLst>
            <a:ext uri="{FF2B5EF4-FFF2-40B4-BE49-F238E27FC236}">
              <a16:creationId xmlns:a16="http://schemas.microsoft.com/office/drawing/2014/main" id="{40BA1CD9-AE40-4641-9109-094698E57AD8}"/>
            </a:ext>
          </a:extLst>
        </xdr:cNvPr>
        <xdr:cNvSpPr txBox="1"/>
      </xdr:nvSpPr>
      <xdr:spPr>
        <a:xfrm>
          <a:off x="185611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09" name="フローチャート: 判断 408">
          <a:extLst>
            <a:ext uri="{FF2B5EF4-FFF2-40B4-BE49-F238E27FC236}">
              <a16:creationId xmlns:a16="http://schemas.microsoft.com/office/drawing/2014/main" id="{3F0297A4-750A-4FD0-AA9C-7A7CFCA1A52F}"/>
            </a:ext>
          </a:extLst>
        </xdr:cNvPr>
        <xdr:cNvSpPr/>
      </xdr:nvSpPr>
      <xdr:spPr>
        <a:xfrm>
          <a:off x="1793748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10" name="n_2aveValue【保健センター・保健所】&#10;一人当たり面積">
          <a:extLst>
            <a:ext uri="{FF2B5EF4-FFF2-40B4-BE49-F238E27FC236}">
              <a16:creationId xmlns:a16="http://schemas.microsoft.com/office/drawing/2014/main" id="{5D9851CB-E4A9-4827-870F-B970664A2413}"/>
            </a:ext>
          </a:extLst>
        </xdr:cNvPr>
        <xdr:cNvSpPr txBox="1"/>
      </xdr:nvSpPr>
      <xdr:spPr>
        <a:xfrm>
          <a:off x="1777626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37AAFFCA-2BAF-4EA2-A5D2-9D28E22D93F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C6DB1F03-3A20-486E-A969-8F91ABB7DD4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DF9E8D33-489E-4809-8511-202371AC089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5EFA004A-E193-41FF-828E-A3602A8E59B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E6645F96-E7A7-493E-A593-9F74CC46E1F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416" name="楕円 415">
          <a:extLst>
            <a:ext uri="{FF2B5EF4-FFF2-40B4-BE49-F238E27FC236}">
              <a16:creationId xmlns:a16="http://schemas.microsoft.com/office/drawing/2014/main" id="{A7417613-641E-4358-848E-BC8B2C6C544B}"/>
            </a:ext>
          </a:extLst>
        </xdr:cNvPr>
        <xdr:cNvSpPr/>
      </xdr:nvSpPr>
      <xdr:spPr>
        <a:xfrm>
          <a:off x="1945894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417" name="【保健センター・保健所】&#10;一人当たり面積該当値テキスト">
          <a:extLst>
            <a:ext uri="{FF2B5EF4-FFF2-40B4-BE49-F238E27FC236}">
              <a16:creationId xmlns:a16="http://schemas.microsoft.com/office/drawing/2014/main" id="{DA29A93B-EDD3-4157-8475-413F8A6F535D}"/>
            </a:ext>
          </a:extLst>
        </xdr:cNvPr>
        <xdr:cNvSpPr txBox="1"/>
      </xdr:nvSpPr>
      <xdr:spPr>
        <a:xfrm>
          <a:off x="1954784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114935</xdr:rowOff>
    </xdr:from>
    <xdr:to>
      <xdr:col>112</xdr:col>
      <xdr:colOff>38100</xdr:colOff>
      <xdr:row>64</xdr:row>
      <xdr:rowOff>45085</xdr:rowOff>
    </xdr:to>
    <xdr:sp macro="" textlink="">
      <xdr:nvSpPr>
        <xdr:cNvPr id="418" name="楕円 417">
          <a:extLst>
            <a:ext uri="{FF2B5EF4-FFF2-40B4-BE49-F238E27FC236}">
              <a16:creationId xmlns:a16="http://schemas.microsoft.com/office/drawing/2014/main" id="{2750B564-0D22-49BA-AAF9-7276397F98DC}"/>
            </a:ext>
          </a:extLst>
        </xdr:cNvPr>
        <xdr:cNvSpPr/>
      </xdr:nvSpPr>
      <xdr:spPr>
        <a:xfrm>
          <a:off x="18735040" y="10676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165735</xdr:rowOff>
    </xdr:to>
    <xdr:cxnSp macro="">
      <xdr:nvCxnSpPr>
        <xdr:cNvPr id="419" name="直線コネクタ 418">
          <a:extLst>
            <a:ext uri="{FF2B5EF4-FFF2-40B4-BE49-F238E27FC236}">
              <a16:creationId xmlns:a16="http://schemas.microsoft.com/office/drawing/2014/main" id="{55A8D7E4-24FA-4AFE-ABD1-0E105FBE7118}"/>
            </a:ext>
          </a:extLst>
        </xdr:cNvPr>
        <xdr:cNvCxnSpPr/>
      </xdr:nvCxnSpPr>
      <xdr:spPr>
        <a:xfrm flipV="1">
          <a:off x="18778220" y="1072515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36212</xdr:rowOff>
    </xdr:from>
    <xdr:ext cx="469744" cy="259045"/>
    <xdr:sp macro="" textlink="">
      <xdr:nvSpPr>
        <xdr:cNvPr id="420" name="n_1mainValue【保健センター・保健所】&#10;一人当たり面積">
          <a:extLst>
            <a:ext uri="{FF2B5EF4-FFF2-40B4-BE49-F238E27FC236}">
              <a16:creationId xmlns:a16="http://schemas.microsoft.com/office/drawing/2014/main" id="{DAA251DB-CEBD-4F5D-85B6-AC2CA125A65C}"/>
            </a:ext>
          </a:extLst>
        </xdr:cNvPr>
        <xdr:cNvSpPr txBox="1"/>
      </xdr:nvSpPr>
      <xdr:spPr>
        <a:xfrm>
          <a:off x="185611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C19B6A76-6957-436C-A475-11F1E08584B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98CC7A89-4655-4A19-8C25-F216BA24664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17245B15-DF4C-4E14-BF66-F28865EEAD1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EF56FA5B-7898-452C-8AE4-6F78654D4F2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B576568B-20C1-4EBB-BCEF-E514285C0EF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20FB8FEA-0FBE-4DE8-9395-502B3DA598D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345E2E19-049F-4AA9-9C31-12713F1914E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09A64AF0-031F-409A-B6B1-FDE73A522C1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411E97AA-B22C-4FC0-9B5B-48B23D770F8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589C9C18-8BD0-4877-AB3E-67BD4B03675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a:extLst>
            <a:ext uri="{FF2B5EF4-FFF2-40B4-BE49-F238E27FC236}">
              <a16:creationId xmlns:a16="http://schemas.microsoft.com/office/drawing/2014/main" id="{7E97F7EF-4F82-4F0E-A9B2-24A1F5F107D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2" name="テキスト ボックス 431">
          <a:extLst>
            <a:ext uri="{FF2B5EF4-FFF2-40B4-BE49-F238E27FC236}">
              <a16:creationId xmlns:a16="http://schemas.microsoft.com/office/drawing/2014/main" id="{2151D39C-B145-42EE-AF31-07088AF759FB}"/>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a:extLst>
            <a:ext uri="{FF2B5EF4-FFF2-40B4-BE49-F238E27FC236}">
              <a16:creationId xmlns:a16="http://schemas.microsoft.com/office/drawing/2014/main" id="{96D3DC90-2696-47D2-863D-496C266EBB6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a:extLst>
            <a:ext uri="{FF2B5EF4-FFF2-40B4-BE49-F238E27FC236}">
              <a16:creationId xmlns:a16="http://schemas.microsoft.com/office/drawing/2014/main" id="{5BF60A10-9B17-47FC-BDD0-AD9DAD075C6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a:extLst>
            <a:ext uri="{FF2B5EF4-FFF2-40B4-BE49-F238E27FC236}">
              <a16:creationId xmlns:a16="http://schemas.microsoft.com/office/drawing/2014/main" id="{EB9D4370-788B-4F27-93A6-D3829CC4057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a:extLst>
            <a:ext uri="{FF2B5EF4-FFF2-40B4-BE49-F238E27FC236}">
              <a16:creationId xmlns:a16="http://schemas.microsoft.com/office/drawing/2014/main" id="{34C2A45C-F5C0-4259-9A3A-2E664CD5BEE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a:extLst>
            <a:ext uri="{FF2B5EF4-FFF2-40B4-BE49-F238E27FC236}">
              <a16:creationId xmlns:a16="http://schemas.microsoft.com/office/drawing/2014/main" id="{CC986E34-A6A1-4570-85B9-2DE03B3F131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a:extLst>
            <a:ext uri="{FF2B5EF4-FFF2-40B4-BE49-F238E27FC236}">
              <a16:creationId xmlns:a16="http://schemas.microsoft.com/office/drawing/2014/main" id="{EA34C938-EB90-49E3-B411-346A9305B71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a:extLst>
            <a:ext uri="{FF2B5EF4-FFF2-40B4-BE49-F238E27FC236}">
              <a16:creationId xmlns:a16="http://schemas.microsoft.com/office/drawing/2014/main" id="{317A3F75-2E26-420F-B6EE-59760ADF878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a:extLst>
            <a:ext uri="{FF2B5EF4-FFF2-40B4-BE49-F238E27FC236}">
              <a16:creationId xmlns:a16="http://schemas.microsoft.com/office/drawing/2014/main" id="{8501FA0E-3DAD-4504-86C9-CD73C7F24FE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a:extLst>
            <a:ext uri="{FF2B5EF4-FFF2-40B4-BE49-F238E27FC236}">
              <a16:creationId xmlns:a16="http://schemas.microsoft.com/office/drawing/2014/main" id="{EB898E74-ED52-4CDD-A40D-717CA35F107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2" name="テキスト ボックス 441">
          <a:extLst>
            <a:ext uri="{FF2B5EF4-FFF2-40B4-BE49-F238E27FC236}">
              <a16:creationId xmlns:a16="http://schemas.microsoft.com/office/drawing/2014/main" id="{AD777DDE-35E5-4DFB-85DD-FECD296BD8EE}"/>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816F6242-7B1B-4B23-8DD6-35108EED984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4" name="テキスト ボックス 443">
          <a:extLst>
            <a:ext uri="{FF2B5EF4-FFF2-40B4-BE49-F238E27FC236}">
              <a16:creationId xmlns:a16="http://schemas.microsoft.com/office/drawing/2014/main" id="{9B0492C4-EAF5-4376-95E9-401903A64233}"/>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794E1EE1-5C73-49AA-B1EB-C0C3916449E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46" name="直線コネクタ 445">
          <a:extLst>
            <a:ext uri="{FF2B5EF4-FFF2-40B4-BE49-F238E27FC236}">
              <a16:creationId xmlns:a16="http://schemas.microsoft.com/office/drawing/2014/main" id="{CC48B5AB-8B92-4D6A-B1EC-97A1E355EDA0}"/>
            </a:ext>
          </a:extLst>
        </xdr:cNvPr>
        <xdr:cNvCxnSpPr/>
      </xdr:nvCxnSpPr>
      <xdr:spPr>
        <a:xfrm flipV="1">
          <a:off x="14375764" y="13039453"/>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47" name="【消防施設】&#10;有形固定資産減価償却率最小値テキスト">
          <a:extLst>
            <a:ext uri="{FF2B5EF4-FFF2-40B4-BE49-F238E27FC236}">
              <a16:creationId xmlns:a16="http://schemas.microsoft.com/office/drawing/2014/main" id="{434348EA-1AEF-453A-A621-8AF2A9B81CF4}"/>
            </a:ext>
          </a:extLst>
        </xdr:cNvPr>
        <xdr:cNvSpPr txBox="1"/>
      </xdr:nvSpPr>
      <xdr:spPr>
        <a:xfrm>
          <a:off x="14414500" y="1442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48" name="直線コネクタ 447">
          <a:extLst>
            <a:ext uri="{FF2B5EF4-FFF2-40B4-BE49-F238E27FC236}">
              <a16:creationId xmlns:a16="http://schemas.microsoft.com/office/drawing/2014/main" id="{6D852F73-CB99-46BD-8849-0C7B53A7770C}"/>
            </a:ext>
          </a:extLst>
        </xdr:cNvPr>
        <xdr:cNvCxnSpPr/>
      </xdr:nvCxnSpPr>
      <xdr:spPr>
        <a:xfrm>
          <a:off x="14287500" y="14419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49" name="【消防施設】&#10;有形固定資産減価償却率最大値テキスト">
          <a:extLst>
            <a:ext uri="{FF2B5EF4-FFF2-40B4-BE49-F238E27FC236}">
              <a16:creationId xmlns:a16="http://schemas.microsoft.com/office/drawing/2014/main" id="{D8557A11-4506-409F-B3BE-13F278A75C45}"/>
            </a:ext>
          </a:extLst>
        </xdr:cNvPr>
        <xdr:cNvSpPr txBox="1"/>
      </xdr:nvSpPr>
      <xdr:spPr>
        <a:xfrm>
          <a:off x="14414500" y="1281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50" name="直線コネクタ 449">
          <a:extLst>
            <a:ext uri="{FF2B5EF4-FFF2-40B4-BE49-F238E27FC236}">
              <a16:creationId xmlns:a16="http://schemas.microsoft.com/office/drawing/2014/main" id="{1A234388-31D2-409F-94DF-7AC0D7E2D484}"/>
            </a:ext>
          </a:extLst>
        </xdr:cNvPr>
        <xdr:cNvCxnSpPr/>
      </xdr:nvCxnSpPr>
      <xdr:spPr>
        <a:xfrm>
          <a:off x="14287500" y="13039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F06720E4-2511-4D18-9B2A-2D804E924685}"/>
            </a:ext>
          </a:extLst>
        </xdr:cNvPr>
        <xdr:cNvSpPr txBox="1"/>
      </xdr:nvSpPr>
      <xdr:spPr>
        <a:xfrm>
          <a:off x="14414500" y="1329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52" name="フローチャート: 判断 451">
          <a:extLst>
            <a:ext uri="{FF2B5EF4-FFF2-40B4-BE49-F238E27FC236}">
              <a16:creationId xmlns:a16="http://schemas.microsoft.com/office/drawing/2014/main" id="{7E4BB75E-0048-40CB-9DE5-71D775198AA2}"/>
            </a:ext>
          </a:extLst>
        </xdr:cNvPr>
        <xdr:cNvSpPr/>
      </xdr:nvSpPr>
      <xdr:spPr>
        <a:xfrm>
          <a:off x="14325600" y="1343768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53" name="フローチャート: 判断 452">
          <a:extLst>
            <a:ext uri="{FF2B5EF4-FFF2-40B4-BE49-F238E27FC236}">
              <a16:creationId xmlns:a16="http://schemas.microsoft.com/office/drawing/2014/main" id="{86FADCD8-F165-4861-A273-1CEF13062FA8}"/>
            </a:ext>
          </a:extLst>
        </xdr:cNvPr>
        <xdr:cNvSpPr/>
      </xdr:nvSpPr>
      <xdr:spPr>
        <a:xfrm>
          <a:off x="13578840" y="136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54" name="n_1aveValue【消防施設】&#10;有形固定資産減価償却率">
          <a:extLst>
            <a:ext uri="{FF2B5EF4-FFF2-40B4-BE49-F238E27FC236}">
              <a16:creationId xmlns:a16="http://schemas.microsoft.com/office/drawing/2014/main" id="{E1285EEE-335B-4C24-B975-97DB24364B19}"/>
            </a:ext>
          </a:extLst>
        </xdr:cNvPr>
        <xdr:cNvSpPr txBox="1"/>
      </xdr:nvSpPr>
      <xdr:spPr>
        <a:xfrm>
          <a:off x="13437244" y="1370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55" name="フローチャート: 判断 454">
          <a:extLst>
            <a:ext uri="{FF2B5EF4-FFF2-40B4-BE49-F238E27FC236}">
              <a16:creationId xmlns:a16="http://schemas.microsoft.com/office/drawing/2014/main" id="{908D8E36-24E5-41E1-BB9A-8D85BAC8087D}"/>
            </a:ext>
          </a:extLst>
        </xdr:cNvPr>
        <xdr:cNvSpPr/>
      </xdr:nvSpPr>
      <xdr:spPr>
        <a:xfrm>
          <a:off x="12804140" y="1358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56" name="n_2aveValue【消防施設】&#10;有形固定資産減価償却率">
          <a:extLst>
            <a:ext uri="{FF2B5EF4-FFF2-40B4-BE49-F238E27FC236}">
              <a16:creationId xmlns:a16="http://schemas.microsoft.com/office/drawing/2014/main" id="{0C676C89-742A-4DFE-92CD-C53B421B5BB6}"/>
            </a:ext>
          </a:extLst>
        </xdr:cNvPr>
        <xdr:cNvSpPr txBox="1"/>
      </xdr:nvSpPr>
      <xdr:spPr>
        <a:xfrm>
          <a:off x="126752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C6B5AFB3-24E4-4039-BC5E-9D154931E14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471B05D-217C-478C-8624-76769A1E0A0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8F4D399B-9890-4644-86D9-E0885DAB742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2F633AC2-C442-4BF1-B4AE-B86463B9D00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341F7586-92AA-44C5-8596-C489C68A185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85271</xdr:rowOff>
    </xdr:from>
    <xdr:to>
      <xdr:col>85</xdr:col>
      <xdr:colOff>177800</xdr:colOff>
      <xdr:row>81</xdr:row>
      <xdr:rowOff>15421</xdr:rowOff>
    </xdr:to>
    <xdr:sp macro="" textlink="">
      <xdr:nvSpPr>
        <xdr:cNvPr id="462" name="楕円 461">
          <a:extLst>
            <a:ext uri="{FF2B5EF4-FFF2-40B4-BE49-F238E27FC236}">
              <a16:creationId xmlns:a16="http://schemas.microsoft.com/office/drawing/2014/main" id="{D846C8FE-06D2-4703-B42A-F79579ADE00E}"/>
            </a:ext>
          </a:extLst>
        </xdr:cNvPr>
        <xdr:cNvSpPr/>
      </xdr:nvSpPr>
      <xdr:spPr>
        <a:xfrm>
          <a:off x="14325600" y="134964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63698</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C19AFC5A-3D84-4F57-9A8D-A36322FEC273}"/>
            </a:ext>
          </a:extLst>
        </xdr:cNvPr>
        <xdr:cNvSpPr txBox="1"/>
      </xdr:nvSpPr>
      <xdr:spPr>
        <a:xfrm>
          <a:off x="14414500" y="1347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122827</xdr:rowOff>
    </xdr:from>
    <xdr:to>
      <xdr:col>81</xdr:col>
      <xdr:colOff>101600</xdr:colOff>
      <xdr:row>81</xdr:row>
      <xdr:rowOff>52977</xdr:rowOff>
    </xdr:to>
    <xdr:sp macro="" textlink="">
      <xdr:nvSpPr>
        <xdr:cNvPr id="464" name="楕円 463">
          <a:extLst>
            <a:ext uri="{FF2B5EF4-FFF2-40B4-BE49-F238E27FC236}">
              <a16:creationId xmlns:a16="http://schemas.microsoft.com/office/drawing/2014/main" id="{4E295BED-C17B-4E90-ACF5-AFB9471A5809}"/>
            </a:ext>
          </a:extLst>
        </xdr:cNvPr>
        <xdr:cNvSpPr/>
      </xdr:nvSpPr>
      <xdr:spPr>
        <a:xfrm>
          <a:off x="13578840" y="13534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81</xdr:row>
      <xdr:rowOff>2177</xdr:rowOff>
    </xdr:to>
    <xdr:cxnSp macro="">
      <xdr:nvCxnSpPr>
        <xdr:cNvPr id="465" name="直線コネクタ 464">
          <a:extLst>
            <a:ext uri="{FF2B5EF4-FFF2-40B4-BE49-F238E27FC236}">
              <a16:creationId xmlns:a16="http://schemas.microsoft.com/office/drawing/2014/main" id="{F7B25EA6-BB34-4183-8CC2-731C756619B6}"/>
            </a:ext>
          </a:extLst>
        </xdr:cNvPr>
        <xdr:cNvCxnSpPr/>
      </xdr:nvCxnSpPr>
      <xdr:spPr>
        <a:xfrm flipV="1">
          <a:off x="13629640" y="13547271"/>
          <a:ext cx="7467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69504</xdr:rowOff>
    </xdr:from>
    <xdr:ext cx="405111" cy="259045"/>
    <xdr:sp macro="" textlink="">
      <xdr:nvSpPr>
        <xdr:cNvPr id="466" name="n_1mainValue【消防施設】&#10;有形固定資産減価償却率">
          <a:extLst>
            <a:ext uri="{FF2B5EF4-FFF2-40B4-BE49-F238E27FC236}">
              <a16:creationId xmlns:a16="http://schemas.microsoft.com/office/drawing/2014/main" id="{41B400A0-8AEC-4388-9397-90FFCDA4286D}"/>
            </a:ext>
          </a:extLst>
        </xdr:cNvPr>
        <xdr:cNvSpPr txBox="1"/>
      </xdr:nvSpPr>
      <xdr:spPr>
        <a:xfrm>
          <a:off x="13437244"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a:extLst>
            <a:ext uri="{FF2B5EF4-FFF2-40B4-BE49-F238E27FC236}">
              <a16:creationId xmlns:a16="http://schemas.microsoft.com/office/drawing/2014/main" id="{E9A063B9-424C-40B0-80A5-1E99F160638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a:extLst>
            <a:ext uri="{FF2B5EF4-FFF2-40B4-BE49-F238E27FC236}">
              <a16:creationId xmlns:a16="http://schemas.microsoft.com/office/drawing/2014/main" id="{DD5F539E-782C-48C8-9DB9-D29D47FF4AC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a:extLst>
            <a:ext uri="{FF2B5EF4-FFF2-40B4-BE49-F238E27FC236}">
              <a16:creationId xmlns:a16="http://schemas.microsoft.com/office/drawing/2014/main" id="{C3A8B0D4-D33F-48C9-BD97-A211DD584AE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a:extLst>
            <a:ext uri="{FF2B5EF4-FFF2-40B4-BE49-F238E27FC236}">
              <a16:creationId xmlns:a16="http://schemas.microsoft.com/office/drawing/2014/main" id="{84688C2A-F0D5-4217-90D4-C88797673BE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a:extLst>
            <a:ext uri="{FF2B5EF4-FFF2-40B4-BE49-F238E27FC236}">
              <a16:creationId xmlns:a16="http://schemas.microsoft.com/office/drawing/2014/main" id="{8340D7C8-8520-41F3-8340-6D277EDE47C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a:extLst>
            <a:ext uri="{FF2B5EF4-FFF2-40B4-BE49-F238E27FC236}">
              <a16:creationId xmlns:a16="http://schemas.microsoft.com/office/drawing/2014/main" id="{41A40048-CEC9-43A3-BE90-B0FA0B3FECE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a:extLst>
            <a:ext uri="{FF2B5EF4-FFF2-40B4-BE49-F238E27FC236}">
              <a16:creationId xmlns:a16="http://schemas.microsoft.com/office/drawing/2014/main" id="{9F3C7FBC-18AB-4A13-BC50-ABAF296FD88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a:extLst>
            <a:ext uri="{FF2B5EF4-FFF2-40B4-BE49-F238E27FC236}">
              <a16:creationId xmlns:a16="http://schemas.microsoft.com/office/drawing/2014/main" id="{5906B08C-F75D-46EA-A9F6-3A3E2EDBC72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5" name="テキスト ボックス 474">
          <a:extLst>
            <a:ext uri="{FF2B5EF4-FFF2-40B4-BE49-F238E27FC236}">
              <a16:creationId xmlns:a16="http://schemas.microsoft.com/office/drawing/2014/main" id="{D618B003-FA78-41F5-822A-102651B4CAD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6" name="直線コネクタ 475">
          <a:extLst>
            <a:ext uri="{FF2B5EF4-FFF2-40B4-BE49-F238E27FC236}">
              <a16:creationId xmlns:a16="http://schemas.microsoft.com/office/drawing/2014/main" id="{B5E2D2A8-63BE-4755-AD7F-3104E724C46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7" name="直線コネクタ 476">
          <a:extLst>
            <a:ext uri="{FF2B5EF4-FFF2-40B4-BE49-F238E27FC236}">
              <a16:creationId xmlns:a16="http://schemas.microsoft.com/office/drawing/2014/main" id="{8B64D3BF-4D70-44EE-AB6E-C2BD12BBA51A}"/>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8" name="テキスト ボックス 477">
          <a:extLst>
            <a:ext uri="{FF2B5EF4-FFF2-40B4-BE49-F238E27FC236}">
              <a16:creationId xmlns:a16="http://schemas.microsoft.com/office/drawing/2014/main" id="{F7362929-20FE-4691-AE12-0C9F6BF1F38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9" name="直線コネクタ 478">
          <a:extLst>
            <a:ext uri="{FF2B5EF4-FFF2-40B4-BE49-F238E27FC236}">
              <a16:creationId xmlns:a16="http://schemas.microsoft.com/office/drawing/2014/main" id="{0B83245A-6B61-42D6-BBF5-7CA33A73A7AE}"/>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0" name="テキスト ボックス 479">
          <a:extLst>
            <a:ext uri="{FF2B5EF4-FFF2-40B4-BE49-F238E27FC236}">
              <a16:creationId xmlns:a16="http://schemas.microsoft.com/office/drawing/2014/main" id="{77BAD0E3-D010-48FE-9533-0AAF036258B4}"/>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1" name="直線コネクタ 480">
          <a:extLst>
            <a:ext uri="{FF2B5EF4-FFF2-40B4-BE49-F238E27FC236}">
              <a16:creationId xmlns:a16="http://schemas.microsoft.com/office/drawing/2014/main" id="{5E0487BB-9332-4545-B035-32412F567973}"/>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2" name="テキスト ボックス 481">
          <a:extLst>
            <a:ext uri="{FF2B5EF4-FFF2-40B4-BE49-F238E27FC236}">
              <a16:creationId xmlns:a16="http://schemas.microsoft.com/office/drawing/2014/main" id="{32B8B41A-DD21-460C-9F91-D2A07A91AAFF}"/>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3" name="直線コネクタ 482">
          <a:extLst>
            <a:ext uri="{FF2B5EF4-FFF2-40B4-BE49-F238E27FC236}">
              <a16:creationId xmlns:a16="http://schemas.microsoft.com/office/drawing/2014/main" id="{E2DA676C-0D8D-40EF-A767-E68C7DA81B04}"/>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4" name="テキスト ボックス 483">
          <a:extLst>
            <a:ext uri="{FF2B5EF4-FFF2-40B4-BE49-F238E27FC236}">
              <a16:creationId xmlns:a16="http://schemas.microsoft.com/office/drawing/2014/main" id="{79619300-1308-4EFF-AD23-1577E8FD50CE}"/>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5" name="直線コネクタ 484">
          <a:extLst>
            <a:ext uri="{FF2B5EF4-FFF2-40B4-BE49-F238E27FC236}">
              <a16:creationId xmlns:a16="http://schemas.microsoft.com/office/drawing/2014/main" id="{F20FBFA5-AC12-4135-9732-78F87F93C5E2}"/>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6" name="テキスト ボックス 485">
          <a:extLst>
            <a:ext uri="{FF2B5EF4-FFF2-40B4-BE49-F238E27FC236}">
              <a16:creationId xmlns:a16="http://schemas.microsoft.com/office/drawing/2014/main" id="{16D95AF9-B0B0-4E41-B69A-7497B21C466F}"/>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7" name="直線コネクタ 486">
          <a:extLst>
            <a:ext uri="{FF2B5EF4-FFF2-40B4-BE49-F238E27FC236}">
              <a16:creationId xmlns:a16="http://schemas.microsoft.com/office/drawing/2014/main" id="{E06B2A53-ECA8-4803-802F-2842A30BA62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8" name="テキスト ボックス 487">
          <a:extLst>
            <a:ext uri="{FF2B5EF4-FFF2-40B4-BE49-F238E27FC236}">
              <a16:creationId xmlns:a16="http://schemas.microsoft.com/office/drawing/2014/main" id="{76EB9760-264E-48E7-90FC-53081446E105}"/>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9" name="直線コネクタ 488">
          <a:extLst>
            <a:ext uri="{FF2B5EF4-FFF2-40B4-BE49-F238E27FC236}">
              <a16:creationId xmlns:a16="http://schemas.microsoft.com/office/drawing/2014/main" id="{F03CB94F-84A6-403F-8E69-94588F6DBF6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0" name="テキスト ボックス 489">
          <a:extLst>
            <a:ext uri="{FF2B5EF4-FFF2-40B4-BE49-F238E27FC236}">
              <a16:creationId xmlns:a16="http://schemas.microsoft.com/office/drawing/2014/main" id="{7E1DB481-8C2C-4B2D-B61F-F05E8C987B3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1" name="【消防施設】&#10;一人当たり面積グラフ枠">
          <a:extLst>
            <a:ext uri="{FF2B5EF4-FFF2-40B4-BE49-F238E27FC236}">
              <a16:creationId xmlns:a16="http://schemas.microsoft.com/office/drawing/2014/main" id="{30570C0D-D342-4AFC-9C5F-3739FBA1665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92" name="直線コネクタ 491">
          <a:extLst>
            <a:ext uri="{FF2B5EF4-FFF2-40B4-BE49-F238E27FC236}">
              <a16:creationId xmlns:a16="http://schemas.microsoft.com/office/drawing/2014/main" id="{6D76ED88-5113-4476-BBDC-F8E6646DED9E}"/>
            </a:ext>
          </a:extLst>
        </xdr:cNvPr>
        <xdr:cNvCxnSpPr/>
      </xdr:nvCxnSpPr>
      <xdr:spPr>
        <a:xfrm flipV="1">
          <a:off x="19509104" y="13097691"/>
          <a:ext cx="0" cy="146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93" name="【消防施設】&#10;一人当たり面積最小値テキスト">
          <a:extLst>
            <a:ext uri="{FF2B5EF4-FFF2-40B4-BE49-F238E27FC236}">
              <a16:creationId xmlns:a16="http://schemas.microsoft.com/office/drawing/2014/main" id="{B4C582B9-F845-4176-8AA0-2F91B560912B}"/>
            </a:ext>
          </a:extLst>
        </xdr:cNvPr>
        <xdr:cNvSpPr txBox="1"/>
      </xdr:nvSpPr>
      <xdr:spPr>
        <a:xfrm>
          <a:off x="19547840"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94" name="直線コネクタ 493">
          <a:extLst>
            <a:ext uri="{FF2B5EF4-FFF2-40B4-BE49-F238E27FC236}">
              <a16:creationId xmlns:a16="http://schemas.microsoft.com/office/drawing/2014/main" id="{A48AAFF4-6EF2-4AB7-BA1B-AADA338EBB3F}"/>
            </a:ext>
          </a:extLst>
        </xdr:cNvPr>
        <xdr:cNvCxnSpPr/>
      </xdr:nvCxnSpPr>
      <xdr:spPr>
        <a:xfrm>
          <a:off x="19443700" y="1455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95" name="【消防施設】&#10;一人当たり面積最大値テキスト">
          <a:extLst>
            <a:ext uri="{FF2B5EF4-FFF2-40B4-BE49-F238E27FC236}">
              <a16:creationId xmlns:a16="http://schemas.microsoft.com/office/drawing/2014/main" id="{CDE7CAE2-5BD3-4A97-AD10-2C0953C37C28}"/>
            </a:ext>
          </a:extLst>
        </xdr:cNvPr>
        <xdr:cNvSpPr txBox="1"/>
      </xdr:nvSpPr>
      <xdr:spPr>
        <a:xfrm>
          <a:off x="19547840" y="128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96" name="直線コネクタ 495">
          <a:extLst>
            <a:ext uri="{FF2B5EF4-FFF2-40B4-BE49-F238E27FC236}">
              <a16:creationId xmlns:a16="http://schemas.microsoft.com/office/drawing/2014/main" id="{8B9DCC77-2456-4B6D-9779-7ADB1E6887B8}"/>
            </a:ext>
          </a:extLst>
        </xdr:cNvPr>
        <xdr:cNvCxnSpPr/>
      </xdr:nvCxnSpPr>
      <xdr:spPr>
        <a:xfrm>
          <a:off x="1944370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497" name="【消防施設】&#10;一人当たり面積平均値テキスト">
          <a:extLst>
            <a:ext uri="{FF2B5EF4-FFF2-40B4-BE49-F238E27FC236}">
              <a16:creationId xmlns:a16="http://schemas.microsoft.com/office/drawing/2014/main" id="{2E619848-EC1C-4C9D-80BD-F7E5153B6D6D}"/>
            </a:ext>
          </a:extLst>
        </xdr:cNvPr>
        <xdr:cNvSpPr txBox="1"/>
      </xdr:nvSpPr>
      <xdr:spPr>
        <a:xfrm>
          <a:off x="19547840" y="141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98" name="フローチャート: 判断 497">
          <a:extLst>
            <a:ext uri="{FF2B5EF4-FFF2-40B4-BE49-F238E27FC236}">
              <a16:creationId xmlns:a16="http://schemas.microsoft.com/office/drawing/2014/main" id="{A06D8997-FF9A-4695-A787-0CC9A5FA81A2}"/>
            </a:ext>
          </a:extLst>
        </xdr:cNvPr>
        <xdr:cNvSpPr/>
      </xdr:nvSpPr>
      <xdr:spPr>
        <a:xfrm>
          <a:off x="1945894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99" name="フローチャート: 判断 498">
          <a:extLst>
            <a:ext uri="{FF2B5EF4-FFF2-40B4-BE49-F238E27FC236}">
              <a16:creationId xmlns:a16="http://schemas.microsoft.com/office/drawing/2014/main" id="{A7F5DD9E-0946-4D53-BD06-AD56C11A1BFC}"/>
            </a:ext>
          </a:extLst>
        </xdr:cNvPr>
        <xdr:cNvSpPr/>
      </xdr:nvSpPr>
      <xdr:spPr>
        <a:xfrm>
          <a:off x="18735040" y="14306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500" name="n_1aveValue【消防施設】&#10;一人当たり面積">
          <a:extLst>
            <a:ext uri="{FF2B5EF4-FFF2-40B4-BE49-F238E27FC236}">
              <a16:creationId xmlns:a16="http://schemas.microsoft.com/office/drawing/2014/main" id="{28BF36E6-0F16-479C-8C96-9E29536D25A2}"/>
            </a:ext>
          </a:extLst>
        </xdr:cNvPr>
        <xdr:cNvSpPr txBox="1"/>
      </xdr:nvSpPr>
      <xdr:spPr>
        <a:xfrm>
          <a:off x="18561127" y="143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01" name="フローチャート: 判断 500">
          <a:extLst>
            <a:ext uri="{FF2B5EF4-FFF2-40B4-BE49-F238E27FC236}">
              <a16:creationId xmlns:a16="http://schemas.microsoft.com/office/drawing/2014/main" id="{4D846B87-3EA0-49C1-85DF-0435DF50A6CD}"/>
            </a:ext>
          </a:extLst>
        </xdr:cNvPr>
        <xdr:cNvSpPr/>
      </xdr:nvSpPr>
      <xdr:spPr>
        <a:xfrm>
          <a:off x="17937480" y="14328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02" name="n_2aveValue【消防施設】&#10;一人当たり面積">
          <a:extLst>
            <a:ext uri="{FF2B5EF4-FFF2-40B4-BE49-F238E27FC236}">
              <a16:creationId xmlns:a16="http://schemas.microsoft.com/office/drawing/2014/main" id="{30BD7810-E0D1-4DD8-9B0B-9AE42AFAA9FD}"/>
            </a:ext>
          </a:extLst>
        </xdr:cNvPr>
        <xdr:cNvSpPr txBox="1"/>
      </xdr:nvSpPr>
      <xdr:spPr>
        <a:xfrm>
          <a:off x="17776267" y="1410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A7E80D5-00DA-49FC-8BA3-7B86FBED857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860110B7-F248-4D5F-9033-AF861556DA4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526FC5EB-9937-4A16-8A43-536F22DBDF4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55B0ACB9-22E3-4A69-909B-AB780A33628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B7DD483E-65AC-4EEA-856B-39805A89A19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47716</xdr:rowOff>
    </xdr:from>
    <xdr:to>
      <xdr:col>116</xdr:col>
      <xdr:colOff>114300</xdr:colOff>
      <xdr:row>85</xdr:row>
      <xdr:rowOff>149316</xdr:rowOff>
    </xdr:to>
    <xdr:sp macro="" textlink="">
      <xdr:nvSpPr>
        <xdr:cNvPr id="508" name="楕円 507">
          <a:extLst>
            <a:ext uri="{FF2B5EF4-FFF2-40B4-BE49-F238E27FC236}">
              <a16:creationId xmlns:a16="http://schemas.microsoft.com/office/drawing/2014/main" id="{C54F60B3-FFB2-476E-9496-203BC6C7518B}"/>
            </a:ext>
          </a:extLst>
        </xdr:cNvPr>
        <xdr:cNvSpPr/>
      </xdr:nvSpPr>
      <xdr:spPr>
        <a:xfrm>
          <a:off x="1945894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26143</xdr:rowOff>
    </xdr:from>
    <xdr:ext cx="469744" cy="259045"/>
    <xdr:sp macro="" textlink="">
      <xdr:nvSpPr>
        <xdr:cNvPr id="509" name="【消防施設】&#10;一人当たり面積該当値テキスト">
          <a:extLst>
            <a:ext uri="{FF2B5EF4-FFF2-40B4-BE49-F238E27FC236}">
              <a16:creationId xmlns:a16="http://schemas.microsoft.com/office/drawing/2014/main" id="{7BF60763-7307-44CC-AAA8-8414EA22CD2D}"/>
            </a:ext>
          </a:extLst>
        </xdr:cNvPr>
        <xdr:cNvSpPr txBox="1"/>
      </xdr:nvSpPr>
      <xdr:spPr>
        <a:xfrm>
          <a:off x="19547840" y="142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50981</xdr:rowOff>
    </xdr:from>
    <xdr:to>
      <xdr:col>112</xdr:col>
      <xdr:colOff>38100</xdr:colOff>
      <xdr:row>85</xdr:row>
      <xdr:rowOff>152581</xdr:rowOff>
    </xdr:to>
    <xdr:sp macro="" textlink="">
      <xdr:nvSpPr>
        <xdr:cNvPr id="510" name="楕円 509">
          <a:extLst>
            <a:ext uri="{FF2B5EF4-FFF2-40B4-BE49-F238E27FC236}">
              <a16:creationId xmlns:a16="http://schemas.microsoft.com/office/drawing/2014/main" id="{1EF98AA7-313B-4BFB-972B-E25D01B5519A}"/>
            </a:ext>
          </a:extLst>
        </xdr:cNvPr>
        <xdr:cNvSpPr/>
      </xdr:nvSpPr>
      <xdr:spPr>
        <a:xfrm>
          <a:off x="18735040" y="14300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98516</xdr:rowOff>
    </xdr:from>
    <xdr:to>
      <xdr:col>116</xdr:col>
      <xdr:colOff>63500</xdr:colOff>
      <xdr:row>85</xdr:row>
      <xdr:rowOff>101781</xdr:rowOff>
    </xdr:to>
    <xdr:cxnSp macro="">
      <xdr:nvCxnSpPr>
        <xdr:cNvPr id="511" name="直線コネクタ 510">
          <a:extLst>
            <a:ext uri="{FF2B5EF4-FFF2-40B4-BE49-F238E27FC236}">
              <a16:creationId xmlns:a16="http://schemas.microsoft.com/office/drawing/2014/main" id="{B6DCE8DB-3538-43AE-84D7-7EA3E1648BC5}"/>
            </a:ext>
          </a:extLst>
        </xdr:cNvPr>
        <xdr:cNvCxnSpPr/>
      </xdr:nvCxnSpPr>
      <xdr:spPr>
        <a:xfrm flipV="1">
          <a:off x="18778220" y="1434791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169108</xdr:rowOff>
    </xdr:from>
    <xdr:ext cx="469744" cy="259045"/>
    <xdr:sp macro="" textlink="">
      <xdr:nvSpPr>
        <xdr:cNvPr id="512" name="n_1mainValue【消防施設】&#10;一人当たり面積">
          <a:extLst>
            <a:ext uri="{FF2B5EF4-FFF2-40B4-BE49-F238E27FC236}">
              <a16:creationId xmlns:a16="http://schemas.microsoft.com/office/drawing/2014/main" id="{43376144-CD87-44FA-A3EE-EDFBB46E62D7}"/>
            </a:ext>
          </a:extLst>
        </xdr:cNvPr>
        <xdr:cNvSpPr txBox="1"/>
      </xdr:nvSpPr>
      <xdr:spPr>
        <a:xfrm>
          <a:off x="18561127" y="140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DA862EBE-1778-4986-8FA2-92524CE9783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5463395E-12CD-4AE1-9701-A0D01A26063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F9A24FEF-CB03-4A8E-8704-197A8FAAEBF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579FA8E1-AAE6-48BF-9A3E-5AD652765CA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A65937BE-7F12-499C-B039-952792C518C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45A50894-60F6-44D4-AF21-F86E5B5342C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D036B0A6-D01B-44B8-B7A3-27D18287B96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02367333-6585-4BC4-9A28-99A0ED192DF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A7E0F6DC-49A2-4E70-83AB-6034456978F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7990F4FC-1A7F-4979-8C57-5A59081AD4F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a:extLst>
            <a:ext uri="{FF2B5EF4-FFF2-40B4-BE49-F238E27FC236}">
              <a16:creationId xmlns:a16="http://schemas.microsoft.com/office/drawing/2014/main" id="{DC99E16A-D452-4159-A75D-6039D1D02ACC}"/>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a:extLst>
            <a:ext uri="{FF2B5EF4-FFF2-40B4-BE49-F238E27FC236}">
              <a16:creationId xmlns:a16="http://schemas.microsoft.com/office/drawing/2014/main" id="{CF4B4071-4757-4659-87BF-6AE299C1BCF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a:extLst>
            <a:ext uri="{FF2B5EF4-FFF2-40B4-BE49-F238E27FC236}">
              <a16:creationId xmlns:a16="http://schemas.microsoft.com/office/drawing/2014/main" id="{935FE810-FBFC-4087-BE94-464C921B7381}"/>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a:extLst>
            <a:ext uri="{FF2B5EF4-FFF2-40B4-BE49-F238E27FC236}">
              <a16:creationId xmlns:a16="http://schemas.microsoft.com/office/drawing/2014/main" id="{A9FFCC15-C19D-4CD6-B9E6-861F627E347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a:extLst>
            <a:ext uri="{FF2B5EF4-FFF2-40B4-BE49-F238E27FC236}">
              <a16:creationId xmlns:a16="http://schemas.microsoft.com/office/drawing/2014/main" id="{0408A013-5CE2-4D9E-B072-784FB32F255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a:extLst>
            <a:ext uri="{FF2B5EF4-FFF2-40B4-BE49-F238E27FC236}">
              <a16:creationId xmlns:a16="http://schemas.microsoft.com/office/drawing/2014/main" id="{806A56A4-817F-40D8-B1F3-A4D24B82503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a:extLst>
            <a:ext uri="{FF2B5EF4-FFF2-40B4-BE49-F238E27FC236}">
              <a16:creationId xmlns:a16="http://schemas.microsoft.com/office/drawing/2014/main" id="{A9B864CA-46F7-4EA3-A9AC-A742CD7781C4}"/>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a:extLst>
            <a:ext uri="{FF2B5EF4-FFF2-40B4-BE49-F238E27FC236}">
              <a16:creationId xmlns:a16="http://schemas.microsoft.com/office/drawing/2014/main" id="{D091EF5E-7D79-48F0-9DF7-132A57E8ED4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a:extLst>
            <a:ext uri="{FF2B5EF4-FFF2-40B4-BE49-F238E27FC236}">
              <a16:creationId xmlns:a16="http://schemas.microsoft.com/office/drawing/2014/main" id="{45D4F747-FB6C-468B-B396-6982AC85902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a:extLst>
            <a:ext uri="{FF2B5EF4-FFF2-40B4-BE49-F238E27FC236}">
              <a16:creationId xmlns:a16="http://schemas.microsoft.com/office/drawing/2014/main" id="{B485F74B-BF24-43D3-8A4B-75F53E574E2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a:extLst>
            <a:ext uri="{FF2B5EF4-FFF2-40B4-BE49-F238E27FC236}">
              <a16:creationId xmlns:a16="http://schemas.microsoft.com/office/drawing/2014/main" id="{2A72C5EF-4C8D-49F9-969C-9E74FD97E150}"/>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FA30842C-2641-4C17-B27B-6B2B265DCC5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a:extLst>
            <a:ext uri="{FF2B5EF4-FFF2-40B4-BE49-F238E27FC236}">
              <a16:creationId xmlns:a16="http://schemas.microsoft.com/office/drawing/2014/main" id="{8B73E668-2382-4B85-A426-9BC2FFDC5237}"/>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a:extLst>
            <a:ext uri="{FF2B5EF4-FFF2-40B4-BE49-F238E27FC236}">
              <a16:creationId xmlns:a16="http://schemas.microsoft.com/office/drawing/2014/main" id="{880A8BE0-6A06-4ADF-95AE-635A77F162C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37" name="直線コネクタ 536">
          <a:extLst>
            <a:ext uri="{FF2B5EF4-FFF2-40B4-BE49-F238E27FC236}">
              <a16:creationId xmlns:a16="http://schemas.microsoft.com/office/drawing/2014/main" id="{491B6671-6288-4ADA-BBDE-09957CC7D530}"/>
            </a:ext>
          </a:extLst>
        </xdr:cNvPr>
        <xdr:cNvCxnSpPr/>
      </xdr:nvCxnSpPr>
      <xdr:spPr>
        <a:xfrm flipV="1">
          <a:off x="14375764" y="16764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38" name="【庁舎】&#10;有形固定資産減価償却率最小値テキスト">
          <a:extLst>
            <a:ext uri="{FF2B5EF4-FFF2-40B4-BE49-F238E27FC236}">
              <a16:creationId xmlns:a16="http://schemas.microsoft.com/office/drawing/2014/main" id="{1597B88E-69C4-4768-A081-7923D60CAC3E}"/>
            </a:ext>
          </a:extLst>
        </xdr:cNvPr>
        <xdr:cNvSpPr txBox="1"/>
      </xdr:nvSpPr>
      <xdr:spPr>
        <a:xfrm>
          <a:off x="1441450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39" name="直線コネクタ 538">
          <a:extLst>
            <a:ext uri="{FF2B5EF4-FFF2-40B4-BE49-F238E27FC236}">
              <a16:creationId xmlns:a16="http://schemas.microsoft.com/office/drawing/2014/main" id="{DACA2465-C438-472E-AAA0-D2896329A483}"/>
            </a:ext>
          </a:extLst>
        </xdr:cNvPr>
        <xdr:cNvCxnSpPr/>
      </xdr:nvCxnSpPr>
      <xdr:spPr>
        <a:xfrm>
          <a:off x="14287500" y="1824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40" name="【庁舎】&#10;有形固定資産減価償却率最大値テキスト">
          <a:extLst>
            <a:ext uri="{FF2B5EF4-FFF2-40B4-BE49-F238E27FC236}">
              <a16:creationId xmlns:a16="http://schemas.microsoft.com/office/drawing/2014/main" id="{A61741EF-FA6E-4615-8EC4-FD5048CB2F22}"/>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1" name="直線コネクタ 540">
          <a:extLst>
            <a:ext uri="{FF2B5EF4-FFF2-40B4-BE49-F238E27FC236}">
              <a16:creationId xmlns:a16="http://schemas.microsoft.com/office/drawing/2014/main" id="{FDF54003-0A1A-4EBA-8530-4D5450EDEF46}"/>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42" name="【庁舎】&#10;有形固定資産減価償却率平均値テキスト">
          <a:extLst>
            <a:ext uri="{FF2B5EF4-FFF2-40B4-BE49-F238E27FC236}">
              <a16:creationId xmlns:a16="http://schemas.microsoft.com/office/drawing/2014/main" id="{D3098613-F882-498D-AF6C-0EE884712C0E}"/>
            </a:ext>
          </a:extLst>
        </xdr:cNvPr>
        <xdr:cNvSpPr txBox="1"/>
      </xdr:nvSpPr>
      <xdr:spPr>
        <a:xfrm>
          <a:off x="14414500" y="1739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43" name="フローチャート: 判断 542">
          <a:extLst>
            <a:ext uri="{FF2B5EF4-FFF2-40B4-BE49-F238E27FC236}">
              <a16:creationId xmlns:a16="http://schemas.microsoft.com/office/drawing/2014/main" id="{4CFC3F07-7DE5-4232-AA5A-EA3EDF7C76DD}"/>
            </a:ext>
          </a:extLst>
        </xdr:cNvPr>
        <xdr:cNvSpPr/>
      </xdr:nvSpPr>
      <xdr:spPr>
        <a:xfrm>
          <a:off x="14325600" y="17416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44" name="フローチャート: 判断 543">
          <a:extLst>
            <a:ext uri="{FF2B5EF4-FFF2-40B4-BE49-F238E27FC236}">
              <a16:creationId xmlns:a16="http://schemas.microsoft.com/office/drawing/2014/main" id="{9A858053-6B04-4A7A-9959-6A7D990E5E06}"/>
            </a:ext>
          </a:extLst>
        </xdr:cNvPr>
        <xdr:cNvSpPr/>
      </xdr:nvSpPr>
      <xdr:spPr>
        <a:xfrm>
          <a:off x="1357884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545" name="n_1aveValue【庁舎】&#10;有形固定資産減価償却率">
          <a:extLst>
            <a:ext uri="{FF2B5EF4-FFF2-40B4-BE49-F238E27FC236}">
              <a16:creationId xmlns:a16="http://schemas.microsoft.com/office/drawing/2014/main" id="{C253FCCF-422C-4CD6-9E1E-C80B01495529}"/>
            </a:ext>
          </a:extLst>
        </xdr:cNvPr>
        <xdr:cNvSpPr txBox="1"/>
      </xdr:nvSpPr>
      <xdr:spPr>
        <a:xfrm>
          <a:off x="1343724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46" name="フローチャート: 判断 545">
          <a:extLst>
            <a:ext uri="{FF2B5EF4-FFF2-40B4-BE49-F238E27FC236}">
              <a16:creationId xmlns:a16="http://schemas.microsoft.com/office/drawing/2014/main" id="{7EAEA269-356D-40E3-9407-48C6C6A98E58}"/>
            </a:ext>
          </a:extLst>
        </xdr:cNvPr>
        <xdr:cNvSpPr/>
      </xdr:nvSpPr>
      <xdr:spPr>
        <a:xfrm>
          <a:off x="12804140"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47" name="n_2aveValue【庁舎】&#10;有形固定資産減価償却率">
          <a:extLst>
            <a:ext uri="{FF2B5EF4-FFF2-40B4-BE49-F238E27FC236}">
              <a16:creationId xmlns:a16="http://schemas.microsoft.com/office/drawing/2014/main" id="{B3B1A15E-4319-492C-858E-716B754FD35E}"/>
            </a:ext>
          </a:extLst>
        </xdr:cNvPr>
        <xdr:cNvSpPr txBox="1"/>
      </xdr:nvSpPr>
      <xdr:spPr>
        <a:xfrm>
          <a:off x="12675244"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BBF21036-F497-41B3-8F30-18E3F2376DB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6C5A6CB5-B68D-44A6-801A-FB5FC7B9F4F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4A2CBB37-2D7B-41DA-8827-3DF483124C9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A2E2C655-8277-4ABB-AF04-F85011007AF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F7412AEB-0AFB-4C22-9C81-5170E61755F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61595</xdr:rowOff>
    </xdr:from>
    <xdr:to>
      <xdr:col>85</xdr:col>
      <xdr:colOff>177800</xdr:colOff>
      <xdr:row>103</xdr:row>
      <xdr:rowOff>163195</xdr:rowOff>
    </xdr:to>
    <xdr:sp macro="" textlink="">
      <xdr:nvSpPr>
        <xdr:cNvPr id="553" name="楕円 552">
          <a:extLst>
            <a:ext uri="{FF2B5EF4-FFF2-40B4-BE49-F238E27FC236}">
              <a16:creationId xmlns:a16="http://schemas.microsoft.com/office/drawing/2014/main" id="{47EE519B-D942-4127-8B64-2F883562423F}"/>
            </a:ext>
          </a:extLst>
        </xdr:cNvPr>
        <xdr:cNvSpPr/>
      </xdr:nvSpPr>
      <xdr:spPr>
        <a:xfrm>
          <a:off x="14325600" y="173285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84472</xdr:rowOff>
    </xdr:from>
    <xdr:ext cx="405111" cy="259045"/>
    <xdr:sp macro="" textlink="">
      <xdr:nvSpPr>
        <xdr:cNvPr id="554" name="【庁舎】&#10;有形固定資産減価償却率該当値テキスト">
          <a:extLst>
            <a:ext uri="{FF2B5EF4-FFF2-40B4-BE49-F238E27FC236}">
              <a16:creationId xmlns:a16="http://schemas.microsoft.com/office/drawing/2014/main" id="{F8E6D70C-F485-4CAC-90BF-724BE9F749B8}"/>
            </a:ext>
          </a:extLst>
        </xdr:cNvPr>
        <xdr:cNvSpPr txBox="1"/>
      </xdr:nvSpPr>
      <xdr:spPr>
        <a:xfrm>
          <a:off x="14414500"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101600</xdr:rowOff>
    </xdr:from>
    <xdr:to>
      <xdr:col>81</xdr:col>
      <xdr:colOff>101600</xdr:colOff>
      <xdr:row>104</xdr:row>
      <xdr:rowOff>31750</xdr:rowOff>
    </xdr:to>
    <xdr:sp macro="" textlink="">
      <xdr:nvSpPr>
        <xdr:cNvPr id="555" name="楕円 554">
          <a:extLst>
            <a:ext uri="{FF2B5EF4-FFF2-40B4-BE49-F238E27FC236}">
              <a16:creationId xmlns:a16="http://schemas.microsoft.com/office/drawing/2014/main" id="{3BA9E0BD-D073-4676-B0DD-66F0646DE557}"/>
            </a:ext>
          </a:extLst>
        </xdr:cNvPr>
        <xdr:cNvSpPr/>
      </xdr:nvSpPr>
      <xdr:spPr>
        <a:xfrm>
          <a:off x="13578840" y="1736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112395</xdr:rowOff>
    </xdr:from>
    <xdr:to>
      <xdr:col>85</xdr:col>
      <xdr:colOff>127000</xdr:colOff>
      <xdr:row>103</xdr:row>
      <xdr:rowOff>152400</xdr:rowOff>
    </xdr:to>
    <xdr:cxnSp macro="">
      <xdr:nvCxnSpPr>
        <xdr:cNvPr id="556" name="直線コネクタ 555">
          <a:extLst>
            <a:ext uri="{FF2B5EF4-FFF2-40B4-BE49-F238E27FC236}">
              <a16:creationId xmlns:a16="http://schemas.microsoft.com/office/drawing/2014/main" id="{2B076FD3-A6A0-4A9B-B099-F3044B894108}"/>
            </a:ext>
          </a:extLst>
        </xdr:cNvPr>
        <xdr:cNvCxnSpPr/>
      </xdr:nvCxnSpPr>
      <xdr:spPr>
        <a:xfrm flipV="1">
          <a:off x="13629640" y="1737931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48277</xdr:rowOff>
    </xdr:from>
    <xdr:ext cx="405111" cy="259045"/>
    <xdr:sp macro="" textlink="">
      <xdr:nvSpPr>
        <xdr:cNvPr id="557" name="n_1mainValue【庁舎】&#10;有形固定資産減価償却率">
          <a:extLst>
            <a:ext uri="{FF2B5EF4-FFF2-40B4-BE49-F238E27FC236}">
              <a16:creationId xmlns:a16="http://schemas.microsoft.com/office/drawing/2014/main" id="{33373F1A-279E-4F41-9B1E-4F4E11D8408A}"/>
            </a:ext>
          </a:extLst>
        </xdr:cNvPr>
        <xdr:cNvSpPr txBox="1"/>
      </xdr:nvSpPr>
      <xdr:spPr>
        <a:xfrm>
          <a:off x="134372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id="{494AB9F6-A7D4-4BF2-B64D-FA59318D633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id="{2A077248-0C59-4A9B-B4D7-A48775C20FD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id="{E59EA736-DE9C-4442-BA67-69292156476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id="{A5C9BEEA-EF79-4056-BB2D-DEB47746850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id="{3A389ED6-1FB9-465A-BD8B-F5A179CD54F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id="{18636783-5DA0-486A-A756-3BC6596FEF6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id="{6478E3A4-628A-486E-9D55-2531756C83C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id="{52523B1E-7A94-4C68-AD9C-976DB0A73C7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a:extLst>
            <a:ext uri="{FF2B5EF4-FFF2-40B4-BE49-F238E27FC236}">
              <a16:creationId xmlns:a16="http://schemas.microsoft.com/office/drawing/2014/main" id="{918057FE-51A7-426F-8CFA-1A153B89B64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a:extLst>
            <a:ext uri="{FF2B5EF4-FFF2-40B4-BE49-F238E27FC236}">
              <a16:creationId xmlns:a16="http://schemas.microsoft.com/office/drawing/2014/main" id="{CB107944-7783-4E35-BD46-23FFCCE542C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8" name="直線コネクタ 567">
          <a:extLst>
            <a:ext uri="{FF2B5EF4-FFF2-40B4-BE49-F238E27FC236}">
              <a16:creationId xmlns:a16="http://schemas.microsoft.com/office/drawing/2014/main" id="{194DD551-7155-4C90-890D-BBF00E81AF0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9" name="テキスト ボックス 568">
          <a:extLst>
            <a:ext uri="{FF2B5EF4-FFF2-40B4-BE49-F238E27FC236}">
              <a16:creationId xmlns:a16="http://schemas.microsoft.com/office/drawing/2014/main" id="{04BC0287-6C79-4ADE-9ADB-D7B6A83E4AD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0" name="直線コネクタ 569">
          <a:extLst>
            <a:ext uri="{FF2B5EF4-FFF2-40B4-BE49-F238E27FC236}">
              <a16:creationId xmlns:a16="http://schemas.microsoft.com/office/drawing/2014/main" id="{B3287E1C-50A9-4306-920B-172BDE2A063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1" name="テキスト ボックス 570">
          <a:extLst>
            <a:ext uri="{FF2B5EF4-FFF2-40B4-BE49-F238E27FC236}">
              <a16:creationId xmlns:a16="http://schemas.microsoft.com/office/drawing/2014/main" id="{0C527A97-5F38-4AD4-84C9-2356C97A451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2" name="直線コネクタ 571">
          <a:extLst>
            <a:ext uri="{FF2B5EF4-FFF2-40B4-BE49-F238E27FC236}">
              <a16:creationId xmlns:a16="http://schemas.microsoft.com/office/drawing/2014/main" id="{FE84FB66-DFDB-4AD1-B93C-74D3463D42A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3" name="テキスト ボックス 572">
          <a:extLst>
            <a:ext uri="{FF2B5EF4-FFF2-40B4-BE49-F238E27FC236}">
              <a16:creationId xmlns:a16="http://schemas.microsoft.com/office/drawing/2014/main" id="{31EAE688-5543-42B0-9481-824349F0631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4" name="直線コネクタ 573">
          <a:extLst>
            <a:ext uri="{FF2B5EF4-FFF2-40B4-BE49-F238E27FC236}">
              <a16:creationId xmlns:a16="http://schemas.microsoft.com/office/drawing/2014/main" id="{56323F15-CE68-4A29-A9AB-5C0E63FF9BF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5" name="テキスト ボックス 574">
          <a:extLst>
            <a:ext uri="{FF2B5EF4-FFF2-40B4-BE49-F238E27FC236}">
              <a16:creationId xmlns:a16="http://schemas.microsoft.com/office/drawing/2014/main" id="{E62990FC-FF74-4A49-BB93-30B78397CF5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6" name="直線コネクタ 575">
          <a:extLst>
            <a:ext uri="{FF2B5EF4-FFF2-40B4-BE49-F238E27FC236}">
              <a16:creationId xmlns:a16="http://schemas.microsoft.com/office/drawing/2014/main" id="{4BADA428-06C7-4872-9F7D-66791E9C603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7" name="テキスト ボックス 576">
          <a:extLst>
            <a:ext uri="{FF2B5EF4-FFF2-40B4-BE49-F238E27FC236}">
              <a16:creationId xmlns:a16="http://schemas.microsoft.com/office/drawing/2014/main" id="{5706BB9B-730C-48B8-83F3-1507E845FB8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8" name="直線コネクタ 577">
          <a:extLst>
            <a:ext uri="{FF2B5EF4-FFF2-40B4-BE49-F238E27FC236}">
              <a16:creationId xmlns:a16="http://schemas.microsoft.com/office/drawing/2014/main" id="{DD496E20-DF68-4E76-BCE8-3713D4CCB85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9" name="テキスト ボックス 578">
          <a:extLst>
            <a:ext uri="{FF2B5EF4-FFF2-40B4-BE49-F238E27FC236}">
              <a16:creationId xmlns:a16="http://schemas.microsoft.com/office/drawing/2014/main" id="{ADF419C2-4E26-422C-BE5D-CA4830E99152}"/>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0" name="直線コネクタ 579">
          <a:extLst>
            <a:ext uri="{FF2B5EF4-FFF2-40B4-BE49-F238E27FC236}">
              <a16:creationId xmlns:a16="http://schemas.microsoft.com/office/drawing/2014/main" id="{589C1FCF-C264-4C92-B94B-B3B0B8EBA85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1" name="テキスト ボックス 580">
          <a:extLst>
            <a:ext uri="{FF2B5EF4-FFF2-40B4-BE49-F238E27FC236}">
              <a16:creationId xmlns:a16="http://schemas.microsoft.com/office/drawing/2014/main" id="{332FA3BD-C1CA-4B6F-93C8-1F5CC4D66A9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2" name="【庁舎】&#10;一人当たり面積グラフ枠">
          <a:extLst>
            <a:ext uri="{FF2B5EF4-FFF2-40B4-BE49-F238E27FC236}">
              <a16:creationId xmlns:a16="http://schemas.microsoft.com/office/drawing/2014/main" id="{DE4CE856-B88E-41CF-9DE9-0DD174EAA21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83" name="直線コネクタ 582">
          <a:extLst>
            <a:ext uri="{FF2B5EF4-FFF2-40B4-BE49-F238E27FC236}">
              <a16:creationId xmlns:a16="http://schemas.microsoft.com/office/drawing/2014/main" id="{C829D8EF-83AC-4A4D-B4E1-E4ADCD002077}"/>
            </a:ext>
          </a:extLst>
        </xdr:cNvPr>
        <xdr:cNvCxnSpPr/>
      </xdr:nvCxnSpPr>
      <xdr:spPr>
        <a:xfrm flipV="1">
          <a:off x="19509104" y="16848908"/>
          <a:ext cx="0" cy="125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84" name="【庁舎】&#10;一人当たり面積最小値テキスト">
          <a:extLst>
            <a:ext uri="{FF2B5EF4-FFF2-40B4-BE49-F238E27FC236}">
              <a16:creationId xmlns:a16="http://schemas.microsoft.com/office/drawing/2014/main" id="{67A30147-E77A-4B98-9073-4EA89C23811E}"/>
            </a:ext>
          </a:extLst>
        </xdr:cNvPr>
        <xdr:cNvSpPr txBox="1"/>
      </xdr:nvSpPr>
      <xdr:spPr>
        <a:xfrm>
          <a:off x="19547840"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85" name="直線コネクタ 584">
          <a:extLst>
            <a:ext uri="{FF2B5EF4-FFF2-40B4-BE49-F238E27FC236}">
              <a16:creationId xmlns:a16="http://schemas.microsoft.com/office/drawing/2014/main" id="{0CD66F51-71D2-4EDF-BDD8-94B82D60D85B}"/>
            </a:ext>
          </a:extLst>
        </xdr:cNvPr>
        <xdr:cNvCxnSpPr/>
      </xdr:nvCxnSpPr>
      <xdr:spPr>
        <a:xfrm>
          <a:off x="19443700" y="18103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86" name="【庁舎】&#10;一人当たり面積最大値テキスト">
          <a:extLst>
            <a:ext uri="{FF2B5EF4-FFF2-40B4-BE49-F238E27FC236}">
              <a16:creationId xmlns:a16="http://schemas.microsoft.com/office/drawing/2014/main" id="{38C917DE-4D01-4850-9206-276EAFD07C8E}"/>
            </a:ext>
          </a:extLst>
        </xdr:cNvPr>
        <xdr:cNvSpPr txBox="1"/>
      </xdr:nvSpPr>
      <xdr:spPr>
        <a:xfrm>
          <a:off x="19547840" y="166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87" name="直線コネクタ 586">
          <a:extLst>
            <a:ext uri="{FF2B5EF4-FFF2-40B4-BE49-F238E27FC236}">
              <a16:creationId xmlns:a16="http://schemas.microsoft.com/office/drawing/2014/main" id="{57B58B38-FFAF-4503-BE02-FCD4AAF11D7B}"/>
            </a:ext>
          </a:extLst>
        </xdr:cNvPr>
        <xdr:cNvCxnSpPr/>
      </xdr:nvCxnSpPr>
      <xdr:spPr>
        <a:xfrm>
          <a:off x="19443700" y="16848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588" name="【庁舎】&#10;一人当たり面積平均値テキスト">
          <a:extLst>
            <a:ext uri="{FF2B5EF4-FFF2-40B4-BE49-F238E27FC236}">
              <a16:creationId xmlns:a16="http://schemas.microsoft.com/office/drawing/2014/main" id="{AAFCC77D-640E-4B3D-9BCA-760D62FD331F}"/>
            </a:ext>
          </a:extLst>
        </xdr:cNvPr>
        <xdr:cNvSpPr txBox="1"/>
      </xdr:nvSpPr>
      <xdr:spPr>
        <a:xfrm>
          <a:off x="19547840" y="17565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89" name="フローチャート: 判断 588">
          <a:extLst>
            <a:ext uri="{FF2B5EF4-FFF2-40B4-BE49-F238E27FC236}">
              <a16:creationId xmlns:a16="http://schemas.microsoft.com/office/drawing/2014/main" id="{DD17FDD2-B893-472E-84F9-1FEC26507C47}"/>
            </a:ext>
          </a:extLst>
        </xdr:cNvPr>
        <xdr:cNvSpPr/>
      </xdr:nvSpPr>
      <xdr:spPr>
        <a:xfrm>
          <a:off x="19458940" y="17709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90" name="フローチャート: 判断 589">
          <a:extLst>
            <a:ext uri="{FF2B5EF4-FFF2-40B4-BE49-F238E27FC236}">
              <a16:creationId xmlns:a16="http://schemas.microsoft.com/office/drawing/2014/main" id="{288D2905-C1F3-4F73-A706-1F8BF1D5F54D}"/>
            </a:ext>
          </a:extLst>
        </xdr:cNvPr>
        <xdr:cNvSpPr/>
      </xdr:nvSpPr>
      <xdr:spPr>
        <a:xfrm>
          <a:off x="18735040" y="1762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91" name="n_1aveValue【庁舎】&#10;一人当たり面積">
          <a:extLst>
            <a:ext uri="{FF2B5EF4-FFF2-40B4-BE49-F238E27FC236}">
              <a16:creationId xmlns:a16="http://schemas.microsoft.com/office/drawing/2014/main" id="{DDC4F83B-BF10-48C1-958A-5E69EA31F598}"/>
            </a:ext>
          </a:extLst>
        </xdr:cNvPr>
        <xdr:cNvSpPr txBox="1"/>
      </xdr:nvSpPr>
      <xdr:spPr>
        <a:xfrm>
          <a:off x="18561127" y="1740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92" name="フローチャート: 判断 591">
          <a:extLst>
            <a:ext uri="{FF2B5EF4-FFF2-40B4-BE49-F238E27FC236}">
              <a16:creationId xmlns:a16="http://schemas.microsoft.com/office/drawing/2014/main" id="{BA57141F-EA91-412B-9126-22C0AC0477D5}"/>
            </a:ext>
          </a:extLst>
        </xdr:cNvPr>
        <xdr:cNvSpPr/>
      </xdr:nvSpPr>
      <xdr:spPr>
        <a:xfrm>
          <a:off x="17937480" y="17575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93" name="n_2aveValue【庁舎】&#10;一人当たり面積">
          <a:extLst>
            <a:ext uri="{FF2B5EF4-FFF2-40B4-BE49-F238E27FC236}">
              <a16:creationId xmlns:a16="http://schemas.microsoft.com/office/drawing/2014/main" id="{FBE16143-64FF-4394-AFE0-2EFD957E730B}"/>
            </a:ext>
          </a:extLst>
        </xdr:cNvPr>
        <xdr:cNvSpPr txBox="1"/>
      </xdr:nvSpPr>
      <xdr:spPr>
        <a:xfrm>
          <a:off x="17776267" y="173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F4475FD9-6985-49A2-9ABE-086D151C7EF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52F2CB2C-6009-4D6B-BF07-A596061016E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B512F1E7-69B2-4C3C-B4A5-2D4E1555233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DAA0EB65-3F58-475B-A9EB-9B1B6C61D2D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6703541F-0A88-44DF-9539-FB330F9454D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599" name="楕円 598">
          <a:extLst>
            <a:ext uri="{FF2B5EF4-FFF2-40B4-BE49-F238E27FC236}">
              <a16:creationId xmlns:a16="http://schemas.microsoft.com/office/drawing/2014/main" id="{D45BBDB7-1BD2-4B82-AEC9-293B52641CBF}"/>
            </a:ext>
          </a:extLst>
        </xdr:cNvPr>
        <xdr:cNvSpPr/>
      </xdr:nvSpPr>
      <xdr:spPr>
        <a:xfrm>
          <a:off x="19458940" y="17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16890</xdr:rowOff>
    </xdr:from>
    <xdr:ext cx="469744" cy="259045"/>
    <xdr:sp macro="" textlink="">
      <xdr:nvSpPr>
        <xdr:cNvPr id="600" name="【庁舎】&#10;一人当たり面積該当値テキスト">
          <a:extLst>
            <a:ext uri="{FF2B5EF4-FFF2-40B4-BE49-F238E27FC236}">
              <a16:creationId xmlns:a16="http://schemas.microsoft.com/office/drawing/2014/main" id="{2A8D25ED-D2AE-4BE5-A34F-358E7EDB46DF}"/>
            </a:ext>
          </a:extLst>
        </xdr:cNvPr>
        <xdr:cNvSpPr txBox="1"/>
      </xdr:nvSpPr>
      <xdr:spPr>
        <a:xfrm>
          <a:off x="19547840"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43906</xdr:rowOff>
    </xdr:from>
    <xdr:to>
      <xdr:col>112</xdr:col>
      <xdr:colOff>38100</xdr:colOff>
      <xdr:row>106</xdr:row>
      <xdr:rowOff>145506</xdr:rowOff>
    </xdr:to>
    <xdr:sp macro="" textlink="">
      <xdr:nvSpPr>
        <xdr:cNvPr id="601" name="楕円 600">
          <a:extLst>
            <a:ext uri="{FF2B5EF4-FFF2-40B4-BE49-F238E27FC236}">
              <a16:creationId xmlns:a16="http://schemas.microsoft.com/office/drawing/2014/main" id="{C30EAB3A-05A4-4949-A710-B26CDF1ABFB3}"/>
            </a:ext>
          </a:extLst>
        </xdr:cNvPr>
        <xdr:cNvSpPr/>
      </xdr:nvSpPr>
      <xdr:spPr>
        <a:xfrm>
          <a:off x="18735040" y="17813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94706</xdr:rowOff>
    </xdr:to>
    <xdr:cxnSp macro="">
      <xdr:nvCxnSpPr>
        <xdr:cNvPr id="602" name="直線コネクタ 601">
          <a:extLst>
            <a:ext uri="{FF2B5EF4-FFF2-40B4-BE49-F238E27FC236}">
              <a16:creationId xmlns:a16="http://schemas.microsoft.com/office/drawing/2014/main" id="{630D1F4C-3AE1-4403-845C-D3E20B3D6A68}"/>
            </a:ext>
          </a:extLst>
        </xdr:cNvPr>
        <xdr:cNvCxnSpPr/>
      </xdr:nvCxnSpPr>
      <xdr:spPr>
        <a:xfrm flipV="1">
          <a:off x="18778220" y="17859103"/>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136633</xdr:rowOff>
    </xdr:from>
    <xdr:ext cx="469744" cy="259045"/>
    <xdr:sp macro="" textlink="">
      <xdr:nvSpPr>
        <xdr:cNvPr id="603" name="n_1mainValue【庁舎】&#10;一人当たり面積">
          <a:extLst>
            <a:ext uri="{FF2B5EF4-FFF2-40B4-BE49-F238E27FC236}">
              <a16:creationId xmlns:a16="http://schemas.microsoft.com/office/drawing/2014/main" id="{E3712217-93AD-49B7-943F-DE1289A19C76}"/>
            </a:ext>
          </a:extLst>
        </xdr:cNvPr>
        <xdr:cNvSpPr txBox="1"/>
      </xdr:nvSpPr>
      <xdr:spPr>
        <a:xfrm>
          <a:off x="18561127" y="1790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89794E93-E089-49EC-BB21-77C7CD68F88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FE446177-F113-4754-8FE1-A3E69FD84DF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D223FBB8-BBD3-4DEC-92AA-0EA84FCB290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618_&#20037;&#31859;&#23798;&#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27.6</v>
          </cell>
          <cell r="CV51">
            <v>11.8</v>
          </cell>
        </row>
        <row r="53">
          <cell r="CN53">
            <v>52.9</v>
          </cell>
          <cell r="CV53">
            <v>54.2</v>
          </cell>
        </row>
        <row r="55">
          <cell r="AN55" t="str">
            <v>類似団体内平均値</v>
          </cell>
          <cell r="CN55">
            <v>0</v>
          </cell>
          <cell r="CV55">
            <v>0</v>
          </cell>
        </row>
        <row r="57">
          <cell r="CN57">
            <v>56.3</v>
          </cell>
          <cell r="CV57">
            <v>58.5</v>
          </cell>
        </row>
        <row r="72">
          <cell r="BP72" t="str">
            <v>H25</v>
          </cell>
          <cell r="BX72" t="str">
            <v>H26</v>
          </cell>
          <cell r="CF72" t="str">
            <v>H27</v>
          </cell>
          <cell r="CN72" t="str">
            <v>H28</v>
          </cell>
          <cell r="CV72" t="str">
            <v>H29</v>
          </cell>
        </row>
        <row r="73">
          <cell r="AN73" t="str">
            <v>当該団体値</v>
          </cell>
          <cell r="BP73">
            <v>67.7</v>
          </cell>
          <cell r="BX73">
            <v>50.5</v>
          </cell>
          <cell r="CF73">
            <v>40.700000000000003</v>
          </cell>
          <cell r="CN73">
            <v>27.6</v>
          </cell>
          <cell r="CV73">
            <v>11.8</v>
          </cell>
        </row>
        <row r="75">
          <cell r="BP75">
            <v>9.9</v>
          </cell>
          <cell r="BX75">
            <v>9</v>
          </cell>
          <cell r="CF75">
            <v>8.3000000000000007</v>
          </cell>
          <cell r="CN75">
            <v>7.9</v>
          </cell>
          <cell r="CV75">
            <v>7.3</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587" t="s">
        <v>76</v>
      </c>
      <c r="C3" s="588"/>
      <c r="D3" s="588"/>
      <c r="E3" s="589"/>
      <c r="F3" s="589"/>
      <c r="G3" s="589"/>
      <c r="H3" s="589"/>
      <c r="I3" s="589"/>
      <c r="J3" s="589"/>
      <c r="K3" s="589"/>
      <c r="L3" s="589" t="s">
        <v>77</v>
      </c>
      <c r="M3" s="589"/>
      <c r="N3" s="589"/>
      <c r="O3" s="589"/>
      <c r="P3" s="589"/>
      <c r="Q3" s="589"/>
      <c r="R3" s="592"/>
      <c r="S3" s="592"/>
      <c r="T3" s="592"/>
      <c r="U3" s="592"/>
      <c r="V3" s="593"/>
      <c r="W3" s="481" t="s">
        <v>78</v>
      </c>
      <c r="X3" s="482"/>
      <c r="Y3" s="482"/>
      <c r="Z3" s="482"/>
      <c r="AA3" s="482"/>
      <c r="AB3" s="588"/>
      <c r="AC3" s="592" t="s">
        <v>79</v>
      </c>
      <c r="AD3" s="482"/>
      <c r="AE3" s="482"/>
      <c r="AF3" s="482"/>
      <c r="AG3" s="482"/>
      <c r="AH3" s="482"/>
      <c r="AI3" s="482"/>
      <c r="AJ3" s="482"/>
      <c r="AK3" s="482"/>
      <c r="AL3" s="554"/>
      <c r="AM3" s="481" t="s">
        <v>80</v>
      </c>
      <c r="AN3" s="482"/>
      <c r="AO3" s="482"/>
      <c r="AP3" s="482"/>
      <c r="AQ3" s="482"/>
      <c r="AR3" s="482"/>
      <c r="AS3" s="482"/>
      <c r="AT3" s="482"/>
      <c r="AU3" s="482"/>
      <c r="AV3" s="482"/>
      <c r="AW3" s="482"/>
      <c r="AX3" s="554"/>
      <c r="AY3" s="546" t="s">
        <v>1</v>
      </c>
      <c r="AZ3" s="547"/>
      <c r="BA3" s="547"/>
      <c r="BB3" s="547"/>
      <c r="BC3" s="547"/>
      <c r="BD3" s="547"/>
      <c r="BE3" s="547"/>
      <c r="BF3" s="547"/>
      <c r="BG3" s="547"/>
      <c r="BH3" s="547"/>
      <c r="BI3" s="547"/>
      <c r="BJ3" s="547"/>
      <c r="BK3" s="547"/>
      <c r="BL3" s="547"/>
      <c r="BM3" s="596"/>
      <c r="BN3" s="481" t="s">
        <v>81</v>
      </c>
      <c r="BO3" s="482"/>
      <c r="BP3" s="482"/>
      <c r="BQ3" s="482"/>
      <c r="BR3" s="482"/>
      <c r="BS3" s="482"/>
      <c r="BT3" s="482"/>
      <c r="BU3" s="554"/>
      <c r="BV3" s="481" t="s">
        <v>82</v>
      </c>
      <c r="BW3" s="482"/>
      <c r="BX3" s="482"/>
      <c r="BY3" s="482"/>
      <c r="BZ3" s="482"/>
      <c r="CA3" s="482"/>
      <c r="CB3" s="482"/>
      <c r="CC3" s="554"/>
      <c r="CD3" s="546" t="s">
        <v>1</v>
      </c>
      <c r="CE3" s="547"/>
      <c r="CF3" s="547"/>
      <c r="CG3" s="547"/>
      <c r="CH3" s="547"/>
      <c r="CI3" s="547"/>
      <c r="CJ3" s="547"/>
      <c r="CK3" s="547"/>
      <c r="CL3" s="547"/>
      <c r="CM3" s="547"/>
      <c r="CN3" s="547"/>
      <c r="CO3" s="547"/>
      <c r="CP3" s="547"/>
      <c r="CQ3" s="547"/>
      <c r="CR3" s="547"/>
      <c r="CS3" s="596"/>
      <c r="CT3" s="481" t="s">
        <v>83</v>
      </c>
      <c r="CU3" s="482"/>
      <c r="CV3" s="482"/>
      <c r="CW3" s="482"/>
      <c r="CX3" s="482"/>
      <c r="CY3" s="482"/>
      <c r="CZ3" s="482"/>
      <c r="DA3" s="554"/>
      <c r="DB3" s="481" t="s">
        <v>84</v>
      </c>
      <c r="DC3" s="482"/>
      <c r="DD3" s="482"/>
      <c r="DE3" s="482"/>
      <c r="DF3" s="482"/>
      <c r="DG3" s="482"/>
      <c r="DH3" s="482"/>
      <c r="DI3" s="554"/>
      <c r="DJ3" s="165"/>
      <c r="DK3" s="165"/>
      <c r="DL3" s="165"/>
      <c r="DM3" s="165"/>
      <c r="DN3" s="165"/>
      <c r="DO3" s="165"/>
    </row>
    <row r="4" spans="1:119" ht="18.75" customHeight="1" x14ac:dyDescent="0.2">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6"/>
      <c r="AN4" s="434"/>
      <c r="AO4" s="434"/>
      <c r="AP4" s="434"/>
      <c r="AQ4" s="434"/>
      <c r="AR4" s="434"/>
      <c r="AS4" s="434"/>
      <c r="AT4" s="434"/>
      <c r="AU4" s="434"/>
      <c r="AV4" s="434"/>
      <c r="AW4" s="434"/>
      <c r="AX4" s="595"/>
      <c r="AY4" s="408" t="s">
        <v>85</v>
      </c>
      <c r="AZ4" s="409"/>
      <c r="BA4" s="409"/>
      <c r="BB4" s="409"/>
      <c r="BC4" s="409"/>
      <c r="BD4" s="409"/>
      <c r="BE4" s="409"/>
      <c r="BF4" s="409"/>
      <c r="BG4" s="409"/>
      <c r="BH4" s="409"/>
      <c r="BI4" s="409"/>
      <c r="BJ4" s="409"/>
      <c r="BK4" s="409"/>
      <c r="BL4" s="409"/>
      <c r="BM4" s="410"/>
      <c r="BN4" s="411">
        <v>8327965</v>
      </c>
      <c r="BO4" s="412"/>
      <c r="BP4" s="412"/>
      <c r="BQ4" s="412"/>
      <c r="BR4" s="412"/>
      <c r="BS4" s="412"/>
      <c r="BT4" s="412"/>
      <c r="BU4" s="413"/>
      <c r="BV4" s="411">
        <v>7947440</v>
      </c>
      <c r="BW4" s="412"/>
      <c r="BX4" s="412"/>
      <c r="BY4" s="412"/>
      <c r="BZ4" s="412"/>
      <c r="CA4" s="412"/>
      <c r="CB4" s="412"/>
      <c r="CC4" s="413"/>
      <c r="CD4" s="580" t="s">
        <v>86</v>
      </c>
      <c r="CE4" s="581"/>
      <c r="CF4" s="581"/>
      <c r="CG4" s="581"/>
      <c r="CH4" s="581"/>
      <c r="CI4" s="581"/>
      <c r="CJ4" s="581"/>
      <c r="CK4" s="581"/>
      <c r="CL4" s="581"/>
      <c r="CM4" s="581"/>
      <c r="CN4" s="581"/>
      <c r="CO4" s="581"/>
      <c r="CP4" s="581"/>
      <c r="CQ4" s="581"/>
      <c r="CR4" s="581"/>
      <c r="CS4" s="582"/>
      <c r="CT4" s="583">
        <v>3.5</v>
      </c>
      <c r="CU4" s="584"/>
      <c r="CV4" s="584"/>
      <c r="CW4" s="584"/>
      <c r="CX4" s="584"/>
      <c r="CY4" s="584"/>
      <c r="CZ4" s="584"/>
      <c r="DA4" s="585"/>
      <c r="DB4" s="583">
        <v>8.1999999999999993</v>
      </c>
      <c r="DC4" s="584"/>
      <c r="DD4" s="584"/>
      <c r="DE4" s="584"/>
      <c r="DF4" s="584"/>
      <c r="DG4" s="584"/>
      <c r="DH4" s="584"/>
      <c r="DI4" s="585"/>
      <c r="DJ4" s="165"/>
      <c r="DK4" s="165"/>
      <c r="DL4" s="165"/>
      <c r="DM4" s="165"/>
      <c r="DN4" s="165"/>
      <c r="DO4" s="165"/>
    </row>
    <row r="5" spans="1:119" ht="18.75" customHeight="1" x14ac:dyDescent="0.2">
      <c r="A5" s="166"/>
      <c r="B5" s="590"/>
      <c r="C5" s="435"/>
      <c r="D5" s="435"/>
      <c r="E5" s="591"/>
      <c r="F5" s="591"/>
      <c r="G5" s="591"/>
      <c r="H5" s="591"/>
      <c r="I5" s="591"/>
      <c r="J5" s="591"/>
      <c r="K5" s="591"/>
      <c r="L5" s="591"/>
      <c r="M5" s="591"/>
      <c r="N5" s="591"/>
      <c r="O5" s="591"/>
      <c r="P5" s="591"/>
      <c r="Q5" s="591"/>
      <c r="R5" s="433"/>
      <c r="S5" s="433"/>
      <c r="T5" s="433"/>
      <c r="U5" s="433"/>
      <c r="V5" s="594"/>
      <c r="W5" s="516"/>
      <c r="X5" s="434"/>
      <c r="Y5" s="434"/>
      <c r="Z5" s="434"/>
      <c r="AA5" s="434"/>
      <c r="AB5" s="435"/>
      <c r="AC5" s="433"/>
      <c r="AD5" s="434"/>
      <c r="AE5" s="434"/>
      <c r="AF5" s="434"/>
      <c r="AG5" s="434"/>
      <c r="AH5" s="434"/>
      <c r="AI5" s="434"/>
      <c r="AJ5" s="434"/>
      <c r="AK5" s="434"/>
      <c r="AL5" s="595"/>
      <c r="AM5" s="487" t="s">
        <v>87</v>
      </c>
      <c r="AN5" s="390"/>
      <c r="AO5" s="390"/>
      <c r="AP5" s="390"/>
      <c r="AQ5" s="390"/>
      <c r="AR5" s="390"/>
      <c r="AS5" s="390"/>
      <c r="AT5" s="391"/>
      <c r="AU5" s="467" t="s">
        <v>88</v>
      </c>
      <c r="AV5" s="468"/>
      <c r="AW5" s="468"/>
      <c r="AX5" s="468"/>
      <c r="AY5" s="396" t="s">
        <v>89</v>
      </c>
      <c r="AZ5" s="397"/>
      <c r="BA5" s="397"/>
      <c r="BB5" s="397"/>
      <c r="BC5" s="397"/>
      <c r="BD5" s="397"/>
      <c r="BE5" s="397"/>
      <c r="BF5" s="397"/>
      <c r="BG5" s="397"/>
      <c r="BH5" s="397"/>
      <c r="BI5" s="397"/>
      <c r="BJ5" s="397"/>
      <c r="BK5" s="397"/>
      <c r="BL5" s="397"/>
      <c r="BM5" s="398"/>
      <c r="BN5" s="416">
        <v>8157301</v>
      </c>
      <c r="BO5" s="417"/>
      <c r="BP5" s="417"/>
      <c r="BQ5" s="417"/>
      <c r="BR5" s="417"/>
      <c r="BS5" s="417"/>
      <c r="BT5" s="417"/>
      <c r="BU5" s="418"/>
      <c r="BV5" s="416">
        <v>7587667</v>
      </c>
      <c r="BW5" s="417"/>
      <c r="BX5" s="417"/>
      <c r="BY5" s="417"/>
      <c r="BZ5" s="417"/>
      <c r="CA5" s="417"/>
      <c r="CB5" s="417"/>
      <c r="CC5" s="418"/>
      <c r="CD5" s="425" t="s">
        <v>90</v>
      </c>
      <c r="CE5" s="426"/>
      <c r="CF5" s="426"/>
      <c r="CG5" s="426"/>
      <c r="CH5" s="426"/>
      <c r="CI5" s="426"/>
      <c r="CJ5" s="426"/>
      <c r="CK5" s="426"/>
      <c r="CL5" s="426"/>
      <c r="CM5" s="426"/>
      <c r="CN5" s="426"/>
      <c r="CO5" s="426"/>
      <c r="CP5" s="426"/>
      <c r="CQ5" s="426"/>
      <c r="CR5" s="426"/>
      <c r="CS5" s="427"/>
      <c r="CT5" s="386">
        <v>96.2</v>
      </c>
      <c r="CU5" s="387"/>
      <c r="CV5" s="387"/>
      <c r="CW5" s="387"/>
      <c r="CX5" s="387"/>
      <c r="CY5" s="387"/>
      <c r="CZ5" s="387"/>
      <c r="DA5" s="388"/>
      <c r="DB5" s="386">
        <v>89.4</v>
      </c>
      <c r="DC5" s="387"/>
      <c r="DD5" s="387"/>
      <c r="DE5" s="387"/>
      <c r="DF5" s="387"/>
      <c r="DG5" s="387"/>
      <c r="DH5" s="387"/>
      <c r="DI5" s="388"/>
      <c r="DJ5" s="165"/>
      <c r="DK5" s="165"/>
      <c r="DL5" s="165"/>
      <c r="DM5" s="165"/>
      <c r="DN5" s="165"/>
      <c r="DO5" s="165"/>
    </row>
    <row r="6" spans="1:119" ht="18.75" customHeight="1" x14ac:dyDescent="0.2">
      <c r="A6" s="166"/>
      <c r="B6" s="560" t="s">
        <v>91</v>
      </c>
      <c r="C6" s="432"/>
      <c r="D6" s="432"/>
      <c r="E6" s="561"/>
      <c r="F6" s="561"/>
      <c r="G6" s="561"/>
      <c r="H6" s="561"/>
      <c r="I6" s="561"/>
      <c r="J6" s="561"/>
      <c r="K6" s="561"/>
      <c r="L6" s="561" t="s">
        <v>92</v>
      </c>
      <c r="M6" s="561"/>
      <c r="N6" s="561"/>
      <c r="O6" s="561"/>
      <c r="P6" s="561"/>
      <c r="Q6" s="561"/>
      <c r="R6" s="459"/>
      <c r="S6" s="459"/>
      <c r="T6" s="459"/>
      <c r="U6" s="459"/>
      <c r="V6" s="567"/>
      <c r="W6" s="498" t="s">
        <v>93</v>
      </c>
      <c r="X6" s="431"/>
      <c r="Y6" s="431"/>
      <c r="Z6" s="431"/>
      <c r="AA6" s="431"/>
      <c r="AB6" s="432"/>
      <c r="AC6" s="572" t="s">
        <v>94</v>
      </c>
      <c r="AD6" s="573"/>
      <c r="AE6" s="573"/>
      <c r="AF6" s="573"/>
      <c r="AG6" s="573"/>
      <c r="AH6" s="573"/>
      <c r="AI6" s="573"/>
      <c r="AJ6" s="573"/>
      <c r="AK6" s="573"/>
      <c r="AL6" s="574"/>
      <c r="AM6" s="487" t="s">
        <v>95</v>
      </c>
      <c r="AN6" s="390"/>
      <c r="AO6" s="390"/>
      <c r="AP6" s="390"/>
      <c r="AQ6" s="390"/>
      <c r="AR6" s="390"/>
      <c r="AS6" s="390"/>
      <c r="AT6" s="391"/>
      <c r="AU6" s="467" t="s">
        <v>88</v>
      </c>
      <c r="AV6" s="468"/>
      <c r="AW6" s="468"/>
      <c r="AX6" s="468"/>
      <c r="AY6" s="396" t="s">
        <v>96</v>
      </c>
      <c r="AZ6" s="397"/>
      <c r="BA6" s="397"/>
      <c r="BB6" s="397"/>
      <c r="BC6" s="397"/>
      <c r="BD6" s="397"/>
      <c r="BE6" s="397"/>
      <c r="BF6" s="397"/>
      <c r="BG6" s="397"/>
      <c r="BH6" s="397"/>
      <c r="BI6" s="397"/>
      <c r="BJ6" s="397"/>
      <c r="BK6" s="397"/>
      <c r="BL6" s="397"/>
      <c r="BM6" s="398"/>
      <c r="BN6" s="416">
        <v>170664</v>
      </c>
      <c r="BO6" s="417"/>
      <c r="BP6" s="417"/>
      <c r="BQ6" s="417"/>
      <c r="BR6" s="417"/>
      <c r="BS6" s="417"/>
      <c r="BT6" s="417"/>
      <c r="BU6" s="418"/>
      <c r="BV6" s="416">
        <v>359773</v>
      </c>
      <c r="BW6" s="417"/>
      <c r="BX6" s="417"/>
      <c r="BY6" s="417"/>
      <c r="BZ6" s="417"/>
      <c r="CA6" s="417"/>
      <c r="CB6" s="417"/>
      <c r="CC6" s="418"/>
      <c r="CD6" s="425" t="s">
        <v>97</v>
      </c>
      <c r="CE6" s="426"/>
      <c r="CF6" s="426"/>
      <c r="CG6" s="426"/>
      <c r="CH6" s="426"/>
      <c r="CI6" s="426"/>
      <c r="CJ6" s="426"/>
      <c r="CK6" s="426"/>
      <c r="CL6" s="426"/>
      <c r="CM6" s="426"/>
      <c r="CN6" s="426"/>
      <c r="CO6" s="426"/>
      <c r="CP6" s="426"/>
      <c r="CQ6" s="426"/>
      <c r="CR6" s="426"/>
      <c r="CS6" s="427"/>
      <c r="CT6" s="557">
        <v>100</v>
      </c>
      <c r="CU6" s="558"/>
      <c r="CV6" s="558"/>
      <c r="CW6" s="558"/>
      <c r="CX6" s="558"/>
      <c r="CY6" s="558"/>
      <c r="CZ6" s="558"/>
      <c r="DA6" s="559"/>
      <c r="DB6" s="557">
        <v>92.8</v>
      </c>
      <c r="DC6" s="558"/>
      <c r="DD6" s="558"/>
      <c r="DE6" s="558"/>
      <c r="DF6" s="558"/>
      <c r="DG6" s="558"/>
      <c r="DH6" s="558"/>
      <c r="DI6" s="559"/>
      <c r="DJ6" s="165"/>
      <c r="DK6" s="165"/>
      <c r="DL6" s="165"/>
      <c r="DM6" s="165"/>
      <c r="DN6" s="165"/>
      <c r="DO6" s="165"/>
    </row>
    <row r="7" spans="1:119" ht="18.75" customHeight="1" x14ac:dyDescent="0.2">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87" t="s">
        <v>98</v>
      </c>
      <c r="AN7" s="390"/>
      <c r="AO7" s="390"/>
      <c r="AP7" s="390"/>
      <c r="AQ7" s="390"/>
      <c r="AR7" s="390"/>
      <c r="AS7" s="390"/>
      <c r="AT7" s="391"/>
      <c r="AU7" s="467" t="s">
        <v>99</v>
      </c>
      <c r="AV7" s="468"/>
      <c r="AW7" s="468"/>
      <c r="AX7" s="468"/>
      <c r="AY7" s="396" t="s">
        <v>100</v>
      </c>
      <c r="AZ7" s="397"/>
      <c r="BA7" s="397"/>
      <c r="BB7" s="397"/>
      <c r="BC7" s="397"/>
      <c r="BD7" s="397"/>
      <c r="BE7" s="397"/>
      <c r="BF7" s="397"/>
      <c r="BG7" s="397"/>
      <c r="BH7" s="397"/>
      <c r="BI7" s="397"/>
      <c r="BJ7" s="397"/>
      <c r="BK7" s="397"/>
      <c r="BL7" s="397"/>
      <c r="BM7" s="398"/>
      <c r="BN7" s="416">
        <v>32254</v>
      </c>
      <c r="BO7" s="417"/>
      <c r="BP7" s="417"/>
      <c r="BQ7" s="417"/>
      <c r="BR7" s="417"/>
      <c r="BS7" s="417"/>
      <c r="BT7" s="417"/>
      <c r="BU7" s="418"/>
      <c r="BV7" s="416">
        <v>26913</v>
      </c>
      <c r="BW7" s="417"/>
      <c r="BX7" s="417"/>
      <c r="BY7" s="417"/>
      <c r="BZ7" s="417"/>
      <c r="CA7" s="417"/>
      <c r="CB7" s="417"/>
      <c r="CC7" s="418"/>
      <c r="CD7" s="425" t="s">
        <v>101</v>
      </c>
      <c r="CE7" s="426"/>
      <c r="CF7" s="426"/>
      <c r="CG7" s="426"/>
      <c r="CH7" s="426"/>
      <c r="CI7" s="426"/>
      <c r="CJ7" s="426"/>
      <c r="CK7" s="426"/>
      <c r="CL7" s="426"/>
      <c r="CM7" s="426"/>
      <c r="CN7" s="426"/>
      <c r="CO7" s="426"/>
      <c r="CP7" s="426"/>
      <c r="CQ7" s="426"/>
      <c r="CR7" s="426"/>
      <c r="CS7" s="427"/>
      <c r="CT7" s="416">
        <v>3933168</v>
      </c>
      <c r="CU7" s="417"/>
      <c r="CV7" s="417"/>
      <c r="CW7" s="417"/>
      <c r="CX7" s="417"/>
      <c r="CY7" s="417"/>
      <c r="CZ7" s="417"/>
      <c r="DA7" s="418"/>
      <c r="DB7" s="416">
        <v>4056764</v>
      </c>
      <c r="DC7" s="417"/>
      <c r="DD7" s="417"/>
      <c r="DE7" s="417"/>
      <c r="DF7" s="417"/>
      <c r="DG7" s="417"/>
      <c r="DH7" s="417"/>
      <c r="DI7" s="418"/>
      <c r="DJ7" s="165"/>
      <c r="DK7" s="165"/>
      <c r="DL7" s="165"/>
      <c r="DM7" s="165"/>
      <c r="DN7" s="165"/>
      <c r="DO7" s="165"/>
    </row>
    <row r="8" spans="1:119" ht="18.75" customHeight="1" thickBot="1" x14ac:dyDescent="0.25">
      <c r="A8" s="166"/>
      <c r="B8" s="565"/>
      <c r="C8" s="499"/>
      <c r="D8" s="499"/>
      <c r="E8" s="566"/>
      <c r="F8" s="566"/>
      <c r="G8" s="566"/>
      <c r="H8" s="566"/>
      <c r="I8" s="566"/>
      <c r="J8" s="566"/>
      <c r="K8" s="566"/>
      <c r="L8" s="566"/>
      <c r="M8" s="566"/>
      <c r="N8" s="566"/>
      <c r="O8" s="566"/>
      <c r="P8" s="566"/>
      <c r="Q8" s="566"/>
      <c r="R8" s="570"/>
      <c r="S8" s="570"/>
      <c r="T8" s="570"/>
      <c r="U8" s="570"/>
      <c r="V8" s="571"/>
      <c r="W8" s="483"/>
      <c r="X8" s="484"/>
      <c r="Y8" s="484"/>
      <c r="Z8" s="484"/>
      <c r="AA8" s="484"/>
      <c r="AB8" s="499"/>
      <c r="AC8" s="577"/>
      <c r="AD8" s="578"/>
      <c r="AE8" s="578"/>
      <c r="AF8" s="578"/>
      <c r="AG8" s="578"/>
      <c r="AH8" s="578"/>
      <c r="AI8" s="578"/>
      <c r="AJ8" s="578"/>
      <c r="AK8" s="578"/>
      <c r="AL8" s="579"/>
      <c r="AM8" s="487" t="s">
        <v>102</v>
      </c>
      <c r="AN8" s="390"/>
      <c r="AO8" s="390"/>
      <c r="AP8" s="390"/>
      <c r="AQ8" s="390"/>
      <c r="AR8" s="390"/>
      <c r="AS8" s="390"/>
      <c r="AT8" s="391"/>
      <c r="AU8" s="467" t="s">
        <v>103</v>
      </c>
      <c r="AV8" s="468"/>
      <c r="AW8" s="468"/>
      <c r="AX8" s="468"/>
      <c r="AY8" s="396" t="s">
        <v>104</v>
      </c>
      <c r="AZ8" s="397"/>
      <c r="BA8" s="397"/>
      <c r="BB8" s="397"/>
      <c r="BC8" s="397"/>
      <c r="BD8" s="397"/>
      <c r="BE8" s="397"/>
      <c r="BF8" s="397"/>
      <c r="BG8" s="397"/>
      <c r="BH8" s="397"/>
      <c r="BI8" s="397"/>
      <c r="BJ8" s="397"/>
      <c r="BK8" s="397"/>
      <c r="BL8" s="397"/>
      <c r="BM8" s="398"/>
      <c r="BN8" s="416">
        <v>138410</v>
      </c>
      <c r="BO8" s="417"/>
      <c r="BP8" s="417"/>
      <c r="BQ8" s="417"/>
      <c r="BR8" s="417"/>
      <c r="BS8" s="417"/>
      <c r="BT8" s="417"/>
      <c r="BU8" s="418"/>
      <c r="BV8" s="416">
        <v>332860</v>
      </c>
      <c r="BW8" s="417"/>
      <c r="BX8" s="417"/>
      <c r="BY8" s="417"/>
      <c r="BZ8" s="417"/>
      <c r="CA8" s="417"/>
      <c r="CB8" s="417"/>
      <c r="CC8" s="418"/>
      <c r="CD8" s="425" t="s">
        <v>105</v>
      </c>
      <c r="CE8" s="426"/>
      <c r="CF8" s="426"/>
      <c r="CG8" s="426"/>
      <c r="CH8" s="426"/>
      <c r="CI8" s="426"/>
      <c r="CJ8" s="426"/>
      <c r="CK8" s="426"/>
      <c r="CL8" s="426"/>
      <c r="CM8" s="426"/>
      <c r="CN8" s="426"/>
      <c r="CO8" s="426"/>
      <c r="CP8" s="426"/>
      <c r="CQ8" s="426"/>
      <c r="CR8" s="426"/>
      <c r="CS8" s="427"/>
      <c r="CT8" s="522">
        <v>0.19</v>
      </c>
      <c r="CU8" s="523"/>
      <c r="CV8" s="523"/>
      <c r="CW8" s="523"/>
      <c r="CX8" s="523"/>
      <c r="CY8" s="523"/>
      <c r="CZ8" s="523"/>
      <c r="DA8" s="524"/>
      <c r="DB8" s="522">
        <v>0.19</v>
      </c>
      <c r="DC8" s="523"/>
      <c r="DD8" s="523"/>
      <c r="DE8" s="523"/>
      <c r="DF8" s="523"/>
      <c r="DG8" s="523"/>
      <c r="DH8" s="523"/>
      <c r="DI8" s="524"/>
      <c r="DJ8" s="165"/>
      <c r="DK8" s="165"/>
      <c r="DL8" s="165"/>
      <c r="DM8" s="165"/>
      <c r="DN8" s="165"/>
      <c r="DO8" s="165"/>
    </row>
    <row r="9" spans="1:119" ht="18.75" customHeight="1" thickBot="1" x14ac:dyDescent="0.25">
      <c r="A9" s="166"/>
      <c r="B9" s="546" t="s">
        <v>106</v>
      </c>
      <c r="C9" s="547"/>
      <c r="D9" s="547"/>
      <c r="E9" s="547"/>
      <c r="F9" s="547"/>
      <c r="G9" s="547"/>
      <c r="H9" s="547"/>
      <c r="I9" s="547"/>
      <c r="J9" s="547"/>
      <c r="K9" s="470"/>
      <c r="L9" s="548" t="s">
        <v>107</v>
      </c>
      <c r="M9" s="549"/>
      <c r="N9" s="549"/>
      <c r="O9" s="549"/>
      <c r="P9" s="549"/>
      <c r="Q9" s="550"/>
      <c r="R9" s="551">
        <v>7755</v>
      </c>
      <c r="S9" s="552"/>
      <c r="T9" s="552"/>
      <c r="U9" s="552"/>
      <c r="V9" s="553"/>
      <c r="W9" s="481" t="s">
        <v>108</v>
      </c>
      <c r="X9" s="482"/>
      <c r="Y9" s="482"/>
      <c r="Z9" s="482"/>
      <c r="AA9" s="482"/>
      <c r="AB9" s="482"/>
      <c r="AC9" s="482"/>
      <c r="AD9" s="482"/>
      <c r="AE9" s="482"/>
      <c r="AF9" s="482"/>
      <c r="AG9" s="482"/>
      <c r="AH9" s="482"/>
      <c r="AI9" s="482"/>
      <c r="AJ9" s="482"/>
      <c r="AK9" s="482"/>
      <c r="AL9" s="554"/>
      <c r="AM9" s="487" t="s">
        <v>109</v>
      </c>
      <c r="AN9" s="390"/>
      <c r="AO9" s="390"/>
      <c r="AP9" s="390"/>
      <c r="AQ9" s="390"/>
      <c r="AR9" s="390"/>
      <c r="AS9" s="390"/>
      <c r="AT9" s="391"/>
      <c r="AU9" s="467" t="s">
        <v>110</v>
      </c>
      <c r="AV9" s="468"/>
      <c r="AW9" s="468"/>
      <c r="AX9" s="468"/>
      <c r="AY9" s="396" t="s">
        <v>111</v>
      </c>
      <c r="AZ9" s="397"/>
      <c r="BA9" s="397"/>
      <c r="BB9" s="397"/>
      <c r="BC9" s="397"/>
      <c r="BD9" s="397"/>
      <c r="BE9" s="397"/>
      <c r="BF9" s="397"/>
      <c r="BG9" s="397"/>
      <c r="BH9" s="397"/>
      <c r="BI9" s="397"/>
      <c r="BJ9" s="397"/>
      <c r="BK9" s="397"/>
      <c r="BL9" s="397"/>
      <c r="BM9" s="398"/>
      <c r="BN9" s="416">
        <v>-194450</v>
      </c>
      <c r="BO9" s="417"/>
      <c r="BP9" s="417"/>
      <c r="BQ9" s="417"/>
      <c r="BR9" s="417"/>
      <c r="BS9" s="417"/>
      <c r="BT9" s="417"/>
      <c r="BU9" s="418"/>
      <c r="BV9" s="416">
        <v>31136</v>
      </c>
      <c r="BW9" s="417"/>
      <c r="BX9" s="417"/>
      <c r="BY9" s="417"/>
      <c r="BZ9" s="417"/>
      <c r="CA9" s="417"/>
      <c r="CB9" s="417"/>
      <c r="CC9" s="418"/>
      <c r="CD9" s="425" t="s">
        <v>112</v>
      </c>
      <c r="CE9" s="426"/>
      <c r="CF9" s="426"/>
      <c r="CG9" s="426"/>
      <c r="CH9" s="426"/>
      <c r="CI9" s="426"/>
      <c r="CJ9" s="426"/>
      <c r="CK9" s="426"/>
      <c r="CL9" s="426"/>
      <c r="CM9" s="426"/>
      <c r="CN9" s="426"/>
      <c r="CO9" s="426"/>
      <c r="CP9" s="426"/>
      <c r="CQ9" s="426"/>
      <c r="CR9" s="426"/>
      <c r="CS9" s="427"/>
      <c r="CT9" s="386">
        <v>17.100000000000001</v>
      </c>
      <c r="CU9" s="387"/>
      <c r="CV9" s="387"/>
      <c r="CW9" s="387"/>
      <c r="CX9" s="387"/>
      <c r="CY9" s="387"/>
      <c r="CZ9" s="387"/>
      <c r="DA9" s="388"/>
      <c r="DB9" s="386">
        <v>18.600000000000001</v>
      </c>
      <c r="DC9" s="387"/>
      <c r="DD9" s="387"/>
      <c r="DE9" s="387"/>
      <c r="DF9" s="387"/>
      <c r="DG9" s="387"/>
      <c r="DH9" s="387"/>
      <c r="DI9" s="388"/>
      <c r="DJ9" s="165"/>
      <c r="DK9" s="165"/>
      <c r="DL9" s="165"/>
      <c r="DM9" s="165"/>
      <c r="DN9" s="165"/>
      <c r="DO9" s="165"/>
    </row>
    <row r="10" spans="1:119" ht="18.75" customHeight="1" thickBot="1" x14ac:dyDescent="0.25">
      <c r="A10" s="166"/>
      <c r="B10" s="546"/>
      <c r="C10" s="547"/>
      <c r="D10" s="547"/>
      <c r="E10" s="547"/>
      <c r="F10" s="547"/>
      <c r="G10" s="547"/>
      <c r="H10" s="547"/>
      <c r="I10" s="547"/>
      <c r="J10" s="547"/>
      <c r="K10" s="470"/>
      <c r="L10" s="389" t="s">
        <v>113</v>
      </c>
      <c r="M10" s="390"/>
      <c r="N10" s="390"/>
      <c r="O10" s="390"/>
      <c r="P10" s="390"/>
      <c r="Q10" s="391"/>
      <c r="R10" s="392">
        <v>8519</v>
      </c>
      <c r="S10" s="393"/>
      <c r="T10" s="393"/>
      <c r="U10" s="393"/>
      <c r="V10" s="395"/>
      <c r="W10" s="555"/>
      <c r="X10" s="369"/>
      <c r="Y10" s="369"/>
      <c r="Z10" s="369"/>
      <c r="AA10" s="369"/>
      <c r="AB10" s="369"/>
      <c r="AC10" s="369"/>
      <c r="AD10" s="369"/>
      <c r="AE10" s="369"/>
      <c r="AF10" s="369"/>
      <c r="AG10" s="369"/>
      <c r="AH10" s="369"/>
      <c r="AI10" s="369"/>
      <c r="AJ10" s="369"/>
      <c r="AK10" s="369"/>
      <c r="AL10" s="556"/>
      <c r="AM10" s="487" t="s">
        <v>114</v>
      </c>
      <c r="AN10" s="390"/>
      <c r="AO10" s="390"/>
      <c r="AP10" s="390"/>
      <c r="AQ10" s="390"/>
      <c r="AR10" s="390"/>
      <c r="AS10" s="390"/>
      <c r="AT10" s="391"/>
      <c r="AU10" s="467" t="s">
        <v>115</v>
      </c>
      <c r="AV10" s="468"/>
      <c r="AW10" s="468"/>
      <c r="AX10" s="468"/>
      <c r="AY10" s="396" t="s">
        <v>116</v>
      </c>
      <c r="AZ10" s="397"/>
      <c r="BA10" s="397"/>
      <c r="BB10" s="397"/>
      <c r="BC10" s="397"/>
      <c r="BD10" s="397"/>
      <c r="BE10" s="397"/>
      <c r="BF10" s="397"/>
      <c r="BG10" s="397"/>
      <c r="BH10" s="397"/>
      <c r="BI10" s="397"/>
      <c r="BJ10" s="397"/>
      <c r="BK10" s="397"/>
      <c r="BL10" s="397"/>
      <c r="BM10" s="398"/>
      <c r="BN10" s="416">
        <v>197122</v>
      </c>
      <c r="BO10" s="417"/>
      <c r="BP10" s="417"/>
      <c r="BQ10" s="417"/>
      <c r="BR10" s="417"/>
      <c r="BS10" s="417"/>
      <c r="BT10" s="417"/>
      <c r="BU10" s="418"/>
      <c r="BV10" s="416">
        <v>186987</v>
      </c>
      <c r="BW10" s="417"/>
      <c r="BX10" s="417"/>
      <c r="BY10" s="417"/>
      <c r="BZ10" s="417"/>
      <c r="CA10" s="417"/>
      <c r="CB10" s="417"/>
      <c r="CC10" s="41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46"/>
      <c r="C11" s="547"/>
      <c r="D11" s="547"/>
      <c r="E11" s="547"/>
      <c r="F11" s="547"/>
      <c r="G11" s="547"/>
      <c r="H11" s="547"/>
      <c r="I11" s="547"/>
      <c r="J11" s="547"/>
      <c r="K11" s="470"/>
      <c r="L11" s="371" t="s">
        <v>118</v>
      </c>
      <c r="M11" s="372"/>
      <c r="N11" s="372"/>
      <c r="O11" s="372"/>
      <c r="P11" s="372"/>
      <c r="Q11" s="373"/>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87" t="s">
        <v>120</v>
      </c>
      <c r="AN11" s="390"/>
      <c r="AO11" s="390"/>
      <c r="AP11" s="390"/>
      <c r="AQ11" s="390"/>
      <c r="AR11" s="390"/>
      <c r="AS11" s="390"/>
      <c r="AT11" s="391"/>
      <c r="AU11" s="467" t="s">
        <v>88</v>
      </c>
      <c r="AV11" s="468"/>
      <c r="AW11" s="468"/>
      <c r="AX11" s="468"/>
      <c r="AY11" s="396" t="s">
        <v>121</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122</v>
      </c>
      <c r="CE11" s="426"/>
      <c r="CF11" s="426"/>
      <c r="CG11" s="426"/>
      <c r="CH11" s="426"/>
      <c r="CI11" s="426"/>
      <c r="CJ11" s="426"/>
      <c r="CK11" s="426"/>
      <c r="CL11" s="426"/>
      <c r="CM11" s="426"/>
      <c r="CN11" s="426"/>
      <c r="CO11" s="426"/>
      <c r="CP11" s="426"/>
      <c r="CQ11" s="426"/>
      <c r="CR11" s="426"/>
      <c r="CS11" s="427"/>
      <c r="CT11" s="522" t="s">
        <v>123</v>
      </c>
      <c r="CU11" s="523"/>
      <c r="CV11" s="523"/>
      <c r="CW11" s="523"/>
      <c r="CX11" s="523"/>
      <c r="CY11" s="523"/>
      <c r="CZ11" s="523"/>
      <c r="DA11" s="524"/>
      <c r="DB11" s="522" t="s">
        <v>123</v>
      </c>
      <c r="DC11" s="523"/>
      <c r="DD11" s="523"/>
      <c r="DE11" s="523"/>
      <c r="DF11" s="523"/>
      <c r="DG11" s="523"/>
      <c r="DH11" s="523"/>
      <c r="DI11" s="524"/>
      <c r="DJ11" s="165"/>
      <c r="DK11" s="165"/>
      <c r="DL11" s="165"/>
      <c r="DM11" s="165"/>
      <c r="DN11" s="165"/>
      <c r="DO11" s="165"/>
    </row>
    <row r="12" spans="1:119" ht="18.75" customHeight="1" x14ac:dyDescent="0.2">
      <c r="A12" s="166"/>
      <c r="B12" s="525" t="s">
        <v>124</v>
      </c>
      <c r="C12" s="526"/>
      <c r="D12" s="526"/>
      <c r="E12" s="526"/>
      <c r="F12" s="526"/>
      <c r="G12" s="526"/>
      <c r="H12" s="526"/>
      <c r="I12" s="526"/>
      <c r="J12" s="526"/>
      <c r="K12" s="527"/>
      <c r="L12" s="534" t="s">
        <v>125</v>
      </c>
      <c r="M12" s="535"/>
      <c r="N12" s="535"/>
      <c r="O12" s="535"/>
      <c r="P12" s="535"/>
      <c r="Q12" s="536"/>
      <c r="R12" s="537">
        <v>7994</v>
      </c>
      <c r="S12" s="538"/>
      <c r="T12" s="538"/>
      <c r="U12" s="538"/>
      <c r="V12" s="539"/>
      <c r="W12" s="540" t="s">
        <v>1</v>
      </c>
      <c r="X12" s="468"/>
      <c r="Y12" s="468"/>
      <c r="Z12" s="468"/>
      <c r="AA12" s="468"/>
      <c r="AB12" s="541"/>
      <c r="AC12" s="467" t="s">
        <v>126</v>
      </c>
      <c r="AD12" s="468"/>
      <c r="AE12" s="468"/>
      <c r="AF12" s="468"/>
      <c r="AG12" s="541"/>
      <c r="AH12" s="467" t="s">
        <v>127</v>
      </c>
      <c r="AI12" s="468"/>
      <c r="AJ12" s="468"/>
      <c r="AK12" s="468"/>
      <c r="AL12" s="542"/>
      <c r="AM12" s="487" t="s">
        <v>128</v>
      </c>
      <c r="AN12" s="390"/>
      <c r="AO12" s="390"/>
      <c r="AP12" s="390"/>
      <c r="AQ12" s="390"/>
      <c r="AR12" s="390"/>
      <c r="AS12" s="390"/>
      <c r="AT12" s="391"/>
      <c r="AU12" s="467" t="s">
        <v>129</v>
      </c>
      <c r="AV12" s="468"/>
      <c r="AW12" s="468"/>
      <c r="AX12" s="468"/>
      <c r="AY12" s="396" t="s">
        <v>130</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0</v>
      </c>
      <c r="BW12" s="417"/>
      <c r="BX12" s="417"/>
      <c r="BY12" s="417"/>
      <c r="BZ12" s="417"/>
      <c r="CA12" s="417"/>
      <c r="CB12" s="417"/>
      <c r="CC12" s="418"/>
      <c r="CD12" s="425" t="s">
        <v>131</v>
      </c>
      <c r="CE12" s="426"/>
      <c r="CF12" s="426"/>
      <c r="CG12" s="426"/>
      <c r="CH12" s="426"/>
      <c r="CI12" s="426"/>
      <c r="CJ12" s="426"/>
      <c r="CK12" s="426"/>
      <c r="CL12" s="426"/>
      <c r="CM12" s="426"/>
      <c r="CN12" s="426"/>
      <c r="CO12" s="426"/>
      <c r="CP12" s="426"/>
      <c r="CQ12" s="426"/>
      <c r="CR12" s="426"/>
      <c r="CS12" s="427"/>
      <c r="CT12" s="522" t="s">
        <v>132</v>
      </c>
      <c r="CU12" s="523"/>
      <c r="CV12" s="523"/>
      <c r="CW12" s="523"/>
      <c r="CX12" s="523"/>
      <c r="CY12" s="523"/>
      <c r="CZ12" s="523"/>
      <c r="DA12" s="524"/>
      <c r="DB12" s="522" t="s">
        <v>132</v>
      </c>
      <c r="DC12" s="523"/>
      <c r="DD12" s="523"/>
      <c r="DE12" s="523"/>
      <c r="DF12" s="523"/>
      <c r="DG12" s="523"/>
      <c r="DH12" s="523"/>
      <c r="DI12" s="524"/>
      <c r="DJ12" s="165"/>
      <c r="DK12" s="165"/>
      <c r="DL12" s="165"/>
      <c r="DM12" s="165"/>
      <c r="DN12" s="165"/>
      <c r="DO12" s="165"/>
    </row>
    <row r="13" spans="1:119" ht="18.75" customHeight="1" x14ac:dyDescent="0.2">
      <c r="A13" s="166"/>
      <c r="B13" s="528"/>
      <c r="C13" s="529"/>
      <c r="D13" s="529"/>
      <c r="E13" s="529"/>
      <c r="F13" s="529"/>
      <c r="G13" s="529"/>
      <c r="H13" s="529"/>
      <c r="I13" s="529"/>
      <c r="J13" s="529"/>
      <c r="K13" s="530"/>
      <c r="L13" s="176"/>
      <c r="M13" s="510" t="s">
        <v>133</v>
      </c>
      <c r="N13" s="511"/>
      <c r="O13" s="511"/>
      <c r="P13" s="511"/>
      <c r="Q13" s="512"/>
      <c r="R13" s="513">
        <v>7945</v>
      </c>
      <c r="S13" s="514"/>
      <c r="T13" s="514"/>
      <c r="U13" s="514"/>
      <c r="V13" s="515"/>
      <c r="W13" s="498" t="s">
        <v>134</v>
      </c>
      <c r="X13" s="431"/>
      <c r="Y13" s="431"/>
      <c r="Z13" s="431"/>
      <c r="AA13" s="431"/>
      <c r="AB13" s="432"/>
      <c r="AC13" s="392">
        <v>1057</v>
      </c>
      <c r="AD13" s="393"/>
      <c r="AE13" s="393"/>
      <c r="AF13" s="393"/>
      <c r="AG13" s="394"/>
      <c r="AH13" s="392">
        <v>1114</v>
      </c>
      <c r="AI13" s="393"/>
      <c r="AJ13" s="393"/>
      <c r="AK13" s="393"/>
      <c r="AL13" s="395"/>
      <c r="AM13" s="487" t="s">
        <v>135</v>
      </c>
      <c r="AN13" s="390"/>
      <c r="AO13" s="390"/>
      <c r="AP13" s="390"/>
      <c r="AQ13" s="390"/>
      <c r="AR13" s="390"/>
      <c r="AS13" s="390"/>
      <c r="AT13" s="391"/>
      <c r="AU13" s="467" t="s">
        <v>136</v>
      </c>
      <c r="AV13" s="468"/>
      <c r="AW13" s="468"/>
      <c r="AX13" s="468"/>
      <c r="AY13" s="396" t="s">
        <v>137</v>
      </c>
      <c r="AZ13" s="397"/>
      <c r="BA13" s="397"/>
      <c r="BB13" s="397"/>
      <c r="BC13" s="397"/>
      <c r="BD13" s="397"/>
      <c r="BE13" s="397"/>
      <c r="BF13" s="397"/>
      <c r="BG13" s="397"/>
      <c r="BH13" s="397"/>
      <c r="BI13" s="397"/>
      <c r="BJ13" s="397"/>
      <c r="BK13" s="397"/>
      <c r="BL13" s="397"/>
      <c r="BM13" s="398"/>
      <c r="BN13" s="416">
        <v>2672</v>
      </c>
      <c r="BO13" s="417"/>
      <c r="BP13" s="417"/>
      <c r="BQ13" s="417"/>
      <c r="BR13" s="417"/>
      <c r="BS13" s="417"/>
      <c r="BT13" s="417"/>
      <c r="BU13" s="418"/>
      <c r="BV13" s="416">
        <v>218123</v>
      </c>
      <c r="BW13" s="417"/>
      <c r="BX13" s="417"/>
      <c r="BY13" s="417"/>
      <c r="BZ13" s="417"/>
      <c r="CA13" s="417"/>
      <c r="CB13" s="417"/>
      <c r="CC13" s="418"/>
      <c r="CD13" s="425" t="s">
        <v>138</v>
      </c>
      <c r="CE13" s="426"/>
      <c r="CF13" s="426"/>
      <c r="CG13" s="426"/>
      <c r="CH13" s="426"/>
      <c r="CI13" s="426"/>
      <c r="CJ13" s="426"/>
      <c r="CK13" s="426"/>
      <c r="CL13" s="426"/>
      <c r="CM13" s="426"/>
      <c r="CN13" s="426"/>
      <c r="CO13" s="426"/>
      <c r="CP13" s="426"/>
      <c r="CQ13" s="426"/>
      <c r="CR13" s="426"/>
      <c r="CS13" s="427"/>
      <c r="CT13" s="386">
        <v>7.3</v>
      </c>
      <c r="CU13" s="387"/>
      <c r="CV13" s="387"/>
      <c r="CW13" s="387"/>
      <c r="CX13" s="387"/>
      <c r="CY13" s="387"/>
      <c r="CZ13" s="387"/>
      <c r="DA13" s="388"/>
      <c r="DB13" s="386">
        <v>7.9</v>
      </c>
      <c r="DC13" s="387"/>
      <c r="DD13" s="387"/>
      <c r="DE13" s="387"/>
      <c r="DF13" s="387"/>
      <c r="DG13" s="387"/>
      <c r="DH13" s="387"/>
      <c r="DI13" s="388"/>
      <c r="DJ13" s="165"/>
      <c r="DK13" s="165"/>
      <c r="DL13" s="165"/>
      <c r="DM13" s="165"/>
      <c r="DN13" s="165"/>
      <c r="DO13" s="165"/>
    </row>
    <row r="14" spans="1:119" ht="18.75" customHeight="1" thickBot="1" x14ac:dyDescent="0.25">
      <c r="A14" s="166"/>
      <c r="B14" s="528"/>
      <c r="C14" s="529"/>
      <c r="D14" s="529"/>
      <c r="E14" s="529"/>
      <c r="F14" s="529"/>
      <c r="G14" s="529"/>
      <c r="H14" s="529"/>
      <c r="I14" s="529"/>
      <c r="J14" s="529"/>
      <c r="K14" s="530"/>
      <c r="L14" s="503" t="s">
        <v>139</v>
      </c>
      <c r="M14" s="520"/>
      <c r="N14" s="520"/>
      <c r="O14" s="520"/>
      <c r="P14" s="520"/>
      <c r="Q14" s="521"/>
      <c r="R14" s="513">
        <v>8101</v>
      </c>
      <c r="S14" s="514"/>
      <c r="T14" s="514"/>
      <c r="U14" s="514"/>
      <c r="V14" s="515"/>
      <c r="W14" s="516"/>
      <c r="X14" s="434"/>
      <c r="Y14" s="434"/>
      <c r="Z14" s="434"/>
      <c r="AA14" s="434"/>
      <c r="AB14" s="435"/>
      <c r="AC14" s="506">
        <v>27.1</v>
      </c>
      <c r="AD14" s="507"/>
      <c r="AE14" s="507"/>
      <c r="AF14" s="507"/>
      <c r="AG14" s="508"/>
      <c r="AH14" s="506">
        <v>27.8</v>
      </c>
      <c r="AI14" s="507"/>
      <c r="AJ14" s="507"/>
      <c r="AK14" s="507"/>
      <c r="AL14" s="509"/>
      <c r="AM14" s="487"/>
      <c r="AN14" s="390"/>
      <c r="AO14" s="390"/>
      <c r="AP14" s="390"/>
      <c r="AQ14" s="390"/>
      <c r="AR14" s="390"/>
      <c r="AS14" s="390"/>
      <c r="AT14" s="391"/>
      <c r="AU14" s="467"/>
      <c r="AV14" s="468"/>
      <c r="AW14" s="468"/>
      <c r="AX14" s="468"/>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140</v>
      </c>
      <c r="CE14" s="423"/>
      <c r="CF14" s="423"/>
      <c r="CG14" s="423"/>
      <c r="CH14" s="423"/>
      <c r="CI14" s="423"/>
      <c r="CJ14" s="423"/>
      <c r="CK14" s="423"/>
      <c r="CL14" s="423"/>
      <c r="CM14" s="423"/>
      <c r="CN14" s="423"/>
      <c r="CO14" s="423"/>
      <c r="CP14" s="423"/>
      <c r="CQ14" s="423"/>
      <c r="CR14" s="423"/>
      <c r="CS14" s="424"/>
      <c r="CT14" s="517">
        <v>11.8</v>
      </c>
      <c r="CU14" s="518"/>
      <c r="CV14" s="518"/>
      <c r="CW14" s="518"/>
      <c r="CX14" s="518"/>
      <c r="CY14" s="518"/>
      <c r="CZ14" s="518"/>
      <c r="DA14" s="519"/>
      <c r="DB14" s="517">
        <v>27.6</v>
      </c>
      <c r="DC14" s="518"/>
      <c r="DD14" s="518"/>
      <c r="DE14" s="518"/>
      <c r="DF14" s="518"/>
      <c r="DG14" s="518"/>
      <c r="DH14" s="518"/>
      <c r="DI14" s="519"/>
      <c r="DJ14" s="165"/>
      <c r="DK14" s="165"/>
      <c r="DL14" s="165"/>
      <c r="DM14" s="165"/>
      <c r="DN14" s="165"/>
      <c r="DO14" s="165"/>
    </row>
    <row r="15" spans="1:119" ht="18.75" customHeight="1" x14ac:dyDescent="0.2">
      <c r="A15" s="166"/>
      <c r="B15" s="528"/>
      <c r="C15" s="529"/>
      <c r="D15" s="529"/>
      <c r="E15" s="529"/>
      <c r="F15" s="529"/>
      <c r="G15" s="529"/>
      <c r="H15" s="529"/>
      <c r="I15" s="529"/>
      <c r="J15" s="529"/>
      <c r="K15" s="530"/>
      <c r="L15" s="176"/>
      <c r="M15" s="510" t="s">
        <v>133</v>
      </c>
      <c r="N15" s="511"/>
      <c r="O15" s="511"/>
      <c r="P15" s="511"/>
      <c r="Q15" s="512"/>
      <c r="R15" s="513">
        <v>8052</v>
      </c>
      <c r="S15" s="514"/>
      <c r="T15" s="514"/>
      <c r="U15" s="514"/>
      <c r="V15" s="515"/>
      <c r="W15" s="498" t="s">
        <v>141</v>
      </c>
      <c r="X15" s="431"/>
      <c r="Y15" s="431"/>
      <c r="Z15" s="431"/>
      <c r="AA15" s="431"/>
      <c r="AB15" s="432"/>
      <c r="AC15" s="392">
        <v>578</v>
      </c>
      <c r="AD15" s="393"/>
      <c r="AE15" s="393"/>
      <c r="AF15" s="393"/>
      <c r="AG15" s="394"/>
      <c r="AH15" s="392">
        <v>623</v>
      </c>
      <c r="AI15" s="393"/>
      <c r="AJ15" s="393"/>
      <c r="AK15" s="393"/>
      <c r="AL15" s="395"/>
      <c r="AM15" s="487"/>
      <c r="AN15" s="390"/>
      <c r="AO15" s="390"/>
      <c r="AP15" s="390"/>
      <c r="AQ15" s="390"/>
      <c r="AR15" s="390"/>
      <c r="AS15" s="390"/>
      <c r="AT15" s="391"/>
      <c r="AU15" s="467"/>
      <c r="AV15" s="468"/>
      <c r="AW15" s="468"/>
      <c r="AX15" s="468"/>
      <c r="AY15" s="408" t="s">
        <v>142</v>
      </c>
      <c r="AZ15" s="409"/>
      <c r="BA15" s="409"/>
      <c r="BB15" s="409"/>
      <c r="BC15" s="409"/>
      <c r="BD15" s="409"/>
      <c r="BE15" s="409"/>
      <c r="BF15" s="409"/>
      <c r="BG15" s="409"/>
      <c r="BH15" s="409"/>
      <c r="BI15" s="409"/>
      <c r="BJ15" s="409"/>
      <c r="BK15" s="409"/>
      <c r="BL15" s="409"/>
      <c r="BM15" s="410"/>
      <c r="BN15" s="411">
        <v>699830</v>
      </c>
      <c r="BO15" s="412"/>
      <c r="BP15" s="412"/>
      <c r="BQ15" s="412"/>
      <c r="BR15" s="412"/>
      <c r="BS15" s="412"/>
      <c r="BT15" s="412"/>
      <c r="BU15" s="413"/>
      <c r="BV15" s="411">
        <v>688618</v>
      </c>
      <c r="BW15" s="412"/>
      <c r="BX15" s="412"/>
      <c r="BY15" s="412"/>
      <c r="BZ15" s="412"/>
      <c r="CA15" s="412"/>
      <c r="CB15" s="412"/>
      <c r="CC15" s="413"/>
      <c r="CD15" s="500" t="s">
        <v>143</v>
      </c>
      <c r="CE15" s="501"/>
      <c r="CF15" s="501"/>
      <c r="CG15" s="501"/>
      <c r="CH15" s="501"/>
      <c r="CI15" s="501"/>
      <c r="CJ15" s="501"/>
      <c r="CK15" s="501"/>
      <c r="CL15" s="501"/>
      <c r="CM15" s="501"/>
      <c r="CN15" s="501"/>
      <c r="CO15" s="501"/>
      <c r="CP15" s="501"/>
      <c r="CQ15" s="501"/>
      <c r="CR15" s="501"/>
      <c r="CS15" s="502"/>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28"/>
      <c r="C16" s="529"/>
      <c r="D16" s="529"/>
      <c r="E16" s="529"/>
      <c r="F16" s="529"/>
      <c r="G16" s="529"/>
      <c r="H16" s="529"/>
      <c r="I16" s="529"/>
      <c r="J16" s="529"/>
      <c r="K16" s="530"/>
      <c r="L16" s="503" t="s">
        <v>144</v>
      </c>
      <c r="M16" s="504"/>
      <c r="N16" s="504"/>
      <c r="O16" s="504"/>
      <c r="P16" s="504"/>
      <c r="Q16" s="505"/>
      <c r="R16" s="495" t="s">
        <v>145</v>
      </c>
      <c r="S16" s="496"/>
      <c r="T16" s="496"/>
      <c r="U16" s="496"/>
      <c r="V16" s="497"/>
      <c r="W16" s="516"/>
      <c r="X16" s="434"/>
      <c r="Y16" s="434"/>
      <c r="Z16" s="434"/>
      <c r="AA16" s="434"/>
      <c r="AB16" s="435"/>
      <c r="AC16" s="506">
        <v>14.8</v>
      </c>
      <c r="AD16" s="507"/>
      <c r="AE16" s="507"/>
      <c r="AF16" s="507"/>
      <c r="AG16" s="508"/>
      <c r="AH16" s="506">
        <v>15.5</v>
      </c>
      <c r="AI16" s="507"/>
      <c r="AJ16" s="507"/>
      <c r="AK16" s="507"/>
      <c r="AL16" s="509"/>
      <c r="AM16" s="487"/>
      <c r="AN16" s="390"/>
      <c r="AO16" s="390"/>
      <c r="AP16" s="390"/>
      <c r="AQ16" s="390"/>
      <c r="AR16" s="390"/>
      <c r="AS16" s="390"/>
      <c r="AT16" s="391"/>
      <c r="AU16" s="467"/>
      <c r="AV16" s="468"/>
      <c r="AW16" s="468"/>
      <c r="AX16" s="468"/>
      <c r="AY16" s="396" t="s">
        <v>146</v>
      </c>
      <c r="AZ16" s="397"/>
      <c r="BA16" s="397"/>
      <c r="BB16" s="397"/>
      <c r="BC16" s="397"/>
      <c r="BD16" s="397"/>
      <c r="BE16" s="397"/>
      <c r="BF16" s="397"/>
      <c r="BG16" s="397"/>
      <c r="BH16" s="397"/>
      <c r="BI16" s="397"/>
      <c r="BJ16" s="397"/>
      <c r="BK16" s="397"/>
      <c r="BL16" s="397"/>
      <c r="BM16" s="398"/>
      <c r="BN16" s="416">
        <v>3549164</v>
      </c>
      <c r="BO16" s="417"/>
      <c r="BP16" s="417"/>
      <c r="BQ16" s="417"/>
      <c r="BR16" s="417"/>
      <c r="BS16" s="417"/>
      <c r="BT16" s="417"/>
      <c r="BU16" s="418"/>
      <c r="BV16" s="416">
        <v>3591639</v>
      </c>
      <c r="BW16" s="417"/>
      <c r="BX16" s="417"/>
      <c r="BY16" s="417"/>
      <c r="BZ16" s="417"/>
      <c r="CA16" s="417"/>
      <c r="CB16" s="417"/>
      <c r="CC16" s="418"/>
      <c r="CD16" s="180"/>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c r="DJ16" s="165"/>
      <c r="DK16" s="165"/>
      <c r="DL16" s="165"/>
      <c r="DM16" s="165"/>
      <c r="DN16" s="165"/>
      <c r="DO16" s="165"/>
    </row>
    <row r="17" spans="1:119" ht="18.75" customHeight="1" thickBot="1" x14ac:dyDescent="0.25">
      <c r="A17" s="166"/>
      <c r="B17" s="531"/>
      <c r="C17" s="532"/>
      <c r="D17" s="532"/>
      <c r="E17" s="532"/>
      <c r="F17" s="532"/>
      <c r="G17" s="532"/>
      <c r="H17" s="532"/>
      <c r="I17" s="532"/>
      <c r="J17" s="532"/>
      <c r="K17" s="533"/>
      <c r="L17" s="181"/>
      <c r="M17" s="492" t="s">
        <v>147</v>
      </c>
      <c r="N17" s="493"/>
      <c r="O17" s="493"/>
      <c r="P17" s="493"/>
      <c r="Q17" s="494"/>
      <c r="R17" s="495" t="s">
        <v>145</v>
      </c>
      <c r="S17" s="496"/>
      <c r="T17" s="496"/>
      <c r="U17" s="496"/>
      <c r="V17" s="497"/>
      <c r="W17" s="498" t="s">
        <v>148</v>
      </c>
      <c r="X17" s="431"/>
      <c r="Y17" s="431"/>
      <c r="Z17" s="431"/>
      <c r="AA17" s="431"/>
      <c r="AB17" s="432"/>
      <c r="AC17" s="392">
        <v>2268</v>
      </c>
      <c r="AD17" s="393"/>
      <c r="AE17" s="393"/>
      <c r="AF17" s="393"/>
      <c r="AG17" s="394"/>
      <c r="AH17" s="392">
        <v>2270</v>
      </c>
      <c r="AI17" s="393"/>
      <c r="AJ17" s="393"/>
      <c r="AK17" s="393"/>
      <c r="AL17" s="395"/>
      <c r="AM17" s="487"/>
      <c r="AN17" s="390"/>
      <c r="AO17" s="390"/>
      <c r="AP17" s="390"/>
      <c r="AQ17" s="390"/>
      <c r="AR17" s="390"/>
      <c r="AS17" s="390"/>
      <c r="AT17" s="391"/>
      <c r="AU17" s="467"/>
      <c r="AV17" s="468"/>
      <c r="AW17" s="468"/>
      <c r="AX17" s="468"/>
      <c r="AY17" s="396" t="s">
        <v>149</v>
      </c>
      <c r="AZ17" s="397"/>
      <c r="BA17" s="397"/>
      <c r="BB17" s="397"/>
      <c r="BC17" s="397"/>
      <c r="BD17" s="397"/>
      <c r="BE17" s="397"/>
      <c r="BF17" s="397"/>
      <c r="BG17" s="397"/>
      <c r="BH17" s="397"/>
      <c r="BI17" s="397"/>
      <c r="BJ17" s="397"/>
      <c r="BK17" s="397"/>
      <c r="BL17" s="397"/>
      <c r="BM17" s="398"/>
      <c r="BN17" s="416">
        <v>882327</v>
      </c>
      <c r="BO17" s="417"/>
      <c r="BP17" s="417"/>
      <c r="BQ17" s="417"/>
      <c r="BR17" s="417"/>
      <c r="BS17" s="417"/>
      <c r="BT17" s="417"/>
      <c r="BU17" s="418"/>
      <c r="BV17" s="416">
        <v>865217</v>
      </c>
      <c r="BW17" s="417"/>
      <c r="BX17" s="417"/>
      <c r="BY17" s="417"/>
      <c r="BZ17" s="417"/>
      <c r="CA17" s="417"/>
      <c r="CB17" s="417"/>
      <c r="CC17" s="418"/>
      <c r="CD17" s="180"/>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c r="DJ17" s="165"/>
      <c r="DK17" s="165"/>
      <c r="DL17" s="165"/>
      <c r="DM17" s="165"/>
      <c r="DN17" s="165"/>
      <c r="DO17" s="165"/>
    </row>
    <row r="18" spans="1:119" ht="18.75" customHeight="1" thickBot="1" x14ac:dyDescent="0.25">
      <c r="A18" s="166"/>
      <c r="B18" s="469" t="s">
        <v>150</v>
      </c>
      <c r="C18" s="470"/>
      <c r="D18" s="470"/>
      <c r="E18" s="471"/>
      <c r="F18" s="471"/>
      <c r="G18" s="471"/>
      <c r="H18" s="471"/>
      <c r="I18" s="471"/>
      <c r="J18" s="471"/>
      <c r="K18" s="471"/>
      <c r="L18" s="488">
        <v>63.65</v>
      </c>
      <c r="M18" s="488"/>
      <c r="N18" s="488"/>
      <c r="O18" s="488"/>
      <c r="P18" s="488"/>
      <c r="Q18" s="488"/>
      <c r="R18" s="489"/>
      <c r="S18" s="489"/>
      <c r="T18" s="489"/>
      <c r="U18" s="489"/>
      <c r="V18" s="490"/>
      <c r="W18" s="483"/>
      <c r="X18" s="484"/>
      <c r="Y18" s="484"/>
      <c r="Z18" s="484"/>
      <c r="AA18" s="484"/>
      <c r="AB18" s="499"/>
      <c r="AC18" s="380">
        <v>58.1</v>
      </c>
      <c r="AD18" s="381"/>
      <c r="AE18" s="381"/>
      <c r="AF18" s="381"/>
      <c r="AG18" s="491"/>
      <c r="AH18" s="380">
        <v>56.7</v>
      </c>
      <c r="AI18" s="381"/>
      <c r="AJ18" s="381"/>
      <c r="AK18" s="381"/>
      <c r="AL18" s="382"/>
      <c r="AM18" s="487"/>
      <c r="AN18" s="390"/>
      <c r="AO18" s="390"/>
      <c r="AP18" s="390"/>
      <c r="AQ18" s="390"/>
      <c r="AR18" s="390"/>
      <c r="AS18" s="390"/>
      <c r="AT18" s="391"/>
      <c r="AU18" s="467"/>
      <c r="AV18" s="468"/>
      <c r="AW18" s="468"/>
      <c r="AX18" s="468"/>
      <c r="AY18" s="396" t="s">
        <v>151</v>
      </c>
      <c r="AZ18" s="397"/>
      <c r="BA18" s="397"/>
      <c r="BB18" s="397"/>
      <c r="BC18" s="397"/>
      <c r="BD18" s="397"/>
      <c r="BE18" s="397"/>
      <c r="BF18" s="397"/>
      <c r="BG18" s="397"/>
      <c r="BH18" s="397"/>
      <c r="BI18" s="397"/>
      <c r="BJ18" s="397"/>
      <c r="BK18" s="397"/>
      <c r="BL18" s="397"/>
      <c r="BM18" s="398"/>
      <c r="BN18" s="416">
        <v>3804302</v>
      </c>
      <c r="BO18" s="417"/>
      <c r="BP18" s="417"/>
      <c r="BQ18" s="417"/>
      <c r="BR18" s="417"/>
      <c r="BS18" s="417"/>
      <c r="BT18" s="417"/>
      <c r="BU18" s="418"/>
      <c r="BV18" s="416">
        <v>3653537</v>
      </c>
      <c r="BW18" s="417"/>
      <c r="BX18" s="417"/>
      <c r="BY18" s="417"/>
      <c r="BZ18" s="417"/>
      <c r="CA18" s="417"/>
      <c r="CB18" s="417"/>
      <c r="CC18" s="418"/>
      <c r="CD18" s="180"/>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c r="DJ18" s="165"/>
      <c r="DK18" s="165"/>
      <c r="DL18" s="165"/>
      <c r="DM18" s="165"/>
      <c r="DN18" s="165"/>
      <c r="DO18" s="165"/>
    </row>
    <row r="19" spans="1:119" ht="18.75" customHeight="1" thickBot="1" x14ac:dyDescent="0.25">
      <c r="A19" s="166"/>
      <c r="B19" s="469" t="s">
        <v>152</v>
      </c>
      <c r="C19" s="470"/>
      <c r="D19" s="470"/>
      <c r="E19" s="471"/>
      <c r="F19" s="471"/>
      <c r="G19" s="471"/>
      <c r="H19" s="471"/>
      <c r="I19" s="471"/>
      <c r="J19" s="471"/>
      <c r="K19" s="471"/>
      <c r="L19" s="472">
        <v>122</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0"/>
      <c r="AO19" s="390"/>
      <c r="AP19" s="390"/>
      <c r="AQ19" s="390"/>
      <c r="AR19" s="390"/>
      <c r="AS19" s="390"/>
      <c r="AT19" s="391"/>
      <c r="AU19" s="467"/>
      <c r="AV19" s="468"/>
      <c r="AW19" s="468"/>
      <c r="AX19" s="468"/>
      <c r="AY19" s="396" t="s">
        <v>153</v>
      </c>
      <c r="AZ19" s="397"/>
      <c r="BA19" s="397"/>
      <c r="BB19" s="397"/>
      <c r="BC19" s="397"/>
      <c r="BD19" s="397"/>
      <c r="BE19" s="397"/>
      <c r="BF19" s="397"/>
      <c r="BG19" s="397"/>
      <c r="BH19" s="397"/>
      <c r="BI19" s="397"/>
      <c r="BJ19" s="397"/>
      <c r="BK19" s="397"/>
      <c r="BL19" s="397"/>
      <c r="BM19" s="398"/>
      <c r="BN19" s="416">
        <v>4807332</v>
      </c>
      <c r="BO19" s="417"/>
      <c r="BP19" s="417"/>
      <c r="BQ19" s="417"/>
      <c r="BR19" s="417"/>
      <c r="BS19" s="417"/>
      <c r="BT19" s="417"/>
      <c r="BU19" s="418"/>
      <c r="BV19" s="416">
        <v>4853411</v>
      </c>
      <c r="BW19" s="417"/>
      <c r="BX19" s="417"/>
      <c r="BY19" s="417"/>
      <c r="BZ19" s="417"/>
      <c r="CA19" s="417"/>
      <c r="CB19" s="417"/>
      <c r="CC19" s="418"/>
      <c r="CD19" s="180"/>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c r="DJ19" s="165"/>
      <c r="DK19" s="165"/>
      <c r="DL19" s="165"/>
      <c r="DM19" s="165"/>
      <c r="DN19" s="165"/>
      <c r="DO19" s="165"/>
    </row>
    <row r="20" spans="1:119" ht="18.75" customHeight="1" thickBot="1" x14ac:dyDescent="0.25">
      <c r="A20" s="166"/>
      <c r="B20" s="469" t="s">
        <v>154</v>
      </c>
      <c r="C20" s="470"/>
      <c r="D20" s="470"/>
      <c r="E20" s="471"/>
      <c r="F20" s="471"/>
      <c r="G20" s="471"/>
      <c r="H20" s="471"/>
      <c r="I20" s="471"/>
      <c r="J20" s="471"/>
      <c r="K20" s="471"/>
      <c r="L20" s="472">
        <v>3365</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2"/>
      <c r="AO20" s="372"/>
      <c r="AP20" s="372"/>
      <c r="AQ20" s="372"/>
      <c r="AR20" s="372"/>
      <c r="AS20" s="372"/>
      <c r="AT20" s="373"/>
      <c r="AU20" s="478"/>
      <c r="AV20" s="479"/>
      <c r="AW20" s="479"/>
      <c r="AX20" s="480"/>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80"/>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c r="DJ20" s="165"/>
      <c r="DK20" s="165"/>
      <c r="DL20" s="165"/>
      <c r="DM20" s="165"/>
      <c r="DN20" s="165"/>
      <c r="DO20" s="165"/>
    </row>
    <row r="21" spans="1:119" ht="18.75" customHeight="1" x14ac:dyDescent="0.2">
      <c r="A21" s="166"/>
      <c r="B21" s="447" t="s">
        <v>155</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96"/>
      <c r="AZ21" s="397"/>
      <c r="BA21" s="397"/>
      <c r="BB21" s="397"/>
      <c r="BC21" s="397"/>
      <c r="BD21" s="397"/>
      <c r="BE21" s="397"/>
      <c r="BF21" s="397"/>
      <c r="BG21" s="397"/>
      <c r="BH21" s="397"/>
      <c r="BI21" s="397"/>
      <c r="BJ21" s="397"/>
      <c r="BK21" s="397"/>
      <c r="BL21" s="397"/>
      <c r="BM21" s="398"/>
      <c r="BN21" s="416"/>
      <c r="BO21" s="417"/>
      <c r="BP21" s="417"/>
      <c r="BQ21" s="417"/>
      <c r="BR21" s="417"/>
      <c r="BS21" s="417"/>
      <c r="BT21" s="417"/>
      <c r="BU21" s="418"/>
      <c r="BV21" s="416"/>
      <c r="BW21" s="417"/>
      <c r="BX21" s="417"/>
      <c r="BY21" s="417"/>
      <c r="BZ21" s="417"/>
      <c r="CA21" s="417"/>
      <c r="CB21" s="417"/>
      <c r="CC21" s="418"/>
      <c r="CD21" s="180"/>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c r="DJ21" s="165"/>
      <c r="DK21" s="165"/>
      <c r="DL21" s="165"/>
      <c r="DM21" s="165"/>
      <c r="DN21" s="165"/>
      <c r="DO21" s="165"/>
    </row>
    <row r="22" spans="1:119" ht="18.75" customHeight="1" thickBot="1" x14ac:dyDescent="0.25">
      <c r="A22" s="166"/>
      <c r="B22" s="450" t="s">
        <v>156</v>
      </c>
      <c r="C22" s="451"/>
      <c r="D22" s="452"/>
      <c r="E22" s="459" t="s">
        <v>1</v>
      </c>
      <c r="F22" s="431"/>
      <c r="G22" s="431"/>
      <c r="H22" s="431"/>
      <c r="I22" s="431"/>
      <c r="J22" s="431"/>
      <c r="K22" s="432"/>
      <c r="L22" s="459" t="s">
        <v>157</v>
      </c>
      <c r="M22" s="431"/>
      <c r="N22" s="431"/>
      <c r="O22" s="431"/>
      <c r="P22" s="432"/>
      <c r="Q22" s="441" t="s">
        <v>158</v>
      </c>
      <c r="R22" s="442"/>
      <c r="S22" s="442"/>
      <c r="T22" s="442"/>
      <c r="U22" s="442"/>
      <c r="V22" s="460"/>
      <c r="W22" s="462" t="s">
        <v>159</v>
      </c>
      <c r="X22" s="451"/>
      <c r="Y22" s="452"/>
      <c r="Z22" s="459" t="s">
        <v>1</v>
      </c>
      <c r="AA22" s="431"/>
      <c r="AB22" s="431"/>
      <c r="AC22" s="431"/>
      <c r="AD22" s="431"/>
      <c r="AE22" s="431"/>
      <c r="AF22" s="431"/>
      <c r="AG22" s="432"/>
      <c r="AH22" s="430" t="s">
        <v>160</v>
      </c>
      <c r="AI22" s="431"/>
      <c r="AJ22" s="431"/>
      <c r="AK22" s="431"/>
      <c r="AL22" s="432"/>
      <c r="AM22" s="430" t="s">
        <v>161</v>
      </c>
      <c r="AN22" s="436"/>
      <c r="AO22" s="436"/>
      <c r="AP22" s="436"/>
      <c r="AQ22" s="436"/>
      <c r="AR22" s="437"/>
      <c r="AS22" s="441" t="s">
        <v>158</v>
      </c>
      <c r="AT22" s="442"/>
      <c r="AU22" s="442"/>
      <c r="AV22" s="442"/>
      <c r="AW22" s="442"/>
      <c r="AX22" s="443"/>
      <c r="AY22" s="383"/>
      <c r="AZ22" s="384"/>
      <c r="BA22" s="384"/>
      <c r="BB22" s="384"/>
      <c r="BC22" s="384"/>
      <c r="BD22" s="384"/>
      <c r="BE22" s="384"/>
      <c r="BF22" s="384"/>
      <c r="BG22" s="384"/>
      <c r="BH22" s="384"/>
      <c r="BI22" s="384"/>
      <c r="BJ22" s="384"/>
      <c r="BK22" s="384"/>
      <c r="BL22" s="384"/>
      <c r="BM22" s="385"/>
      <c r="BN22" s="419"/>
      <c r="BO22" s="420"/>
      <c r="BP22" s="420"/>
      <c r="BQ22" s="420"/>
      <c r="BR22" s="420"/>
      <c r="BS22" s="420"/>
      <c r="BT22" s="420"/>
      <c r="BU22" s="421"/>
      <c r="BV22" s="419"/>
      <c r="BW22" s="420"/>
      <c r="BX22" s="420"/>
      <c r="BY22" s="420"/>
      <c r="BZ22" s="420"/>
      <c r="CA22" s="420"/>
      <c r="CB22" s="420"/>
      <c r="CC22" s="421"/>
      <c r="CD22" s="180"/>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c r="DJ22" s="165"/>
      <c r="DK22" s="165"/>
      <c r="DL22" s="165"/>
      <c r="DM22" s="165"/>
      <c r="DN22" s="165"/>
      <c r="DO22" s="165"/>
    </row>
    <row r="23" spans="1:119" ht="18.75" customHeight="1" x14ac:dyDescent="0.2">
      <c r="A23" s="166"/>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408" t="s">
        <v>162</v>
      </c>
      <c r="AZ23" s="409"/>
      <c r="BA23" s="409"/>
      <c r="BB23" s="409"/>
      <c r="BC23" s="409"/>
      <c r="BD23" s="409"/>
      <c r="BE23" s="409"/>
      <c r="BF23" s="409"/>
      <c r="BG23" s="409"/>
      <c r="BH23" s="409"/>
      <c r="BI23" s="409"/>
      <c r="BJ23" s="409"/>
      <c r="BK23" s="409"/>
      <c r="BL23" s="409"/>
      <c r="BM23" s="410"/>
      <c r="BN23" s="416">
        <v>6560742</v>
      </c>
      <c r="BO23" s="417"/>
      <c r="BP23" s="417"/>
      <c r="BQ23" s="417"/>
      <c r="BR23" s="417"/>
      <c r="BS23" s="417"/>
      <c r="BT23" s="417"/>
      <c r="BU23" s="418"/>
      <c r="BV23" s="416">
        <v>6704561</v>
      </c>
      <c r="BW23" s="417"/>
      <c r="BX23" s="417"/>
      <c r="BY23" s="417"/>
      <c r="BZ23" s="417"/>
      <c r="CA23" s="417"/>
      <c r="CB23" s="417"/>
      <c r="CC23" s="418"/>
      <c r="CD23" s="180"/>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c r="DJ23" s="165"/>
      <c r="DK23" s="165"/>
      <c r="DL23" s="165"/>
      <c r="DM23" s="165"/>
      <c r="DN23" s="165"/>
      <c r="DO23" s="165"/>
    </row>
    <row r="24" spans="1:119" ht="18.75" customHeight="1" thickBot="1" x14ac:dyDescent="0.25">
      <c r="A24" s="166"/>
      <c r="B24" s="453"/>
      <c r="C24" s="454"/>
      <c r="D24" s="455"/>
      <c r="E24" s="389" t="s">
        <v>163</v>
      </c>
      <c r="F24" s="390"/>
      <c r="G24" s="390"/>
      <c r="H24" s="390"/>
      <c r="I24" s="390"/>
      <c r="J24" s="390"/>
      <c r="K24" s="391"/>
      <c r="L24" s="392">
        <v>1</v>
      </c>
      <c r="M24" s="393"/>
      <c r="N24" s="393"/>
      <c r="O24" s="393"/>
      <c r="P24" s="394"/>
      <c r="Q24" s="392">
        <v>7080</v>
      </c>
      <c r="R24" s="393"/>
      <c r="S24" s="393"/>
      <c r="T24" s="393"/>
      <c r="U24" s="393"/>
      <c r="V24" s="394"/>
      <c r="W24" s="463"/>
      <c r="X24" s="454"/>
      <c r="Y24" s="455"/>
      <c r="Z24" s="389" t="s">
        <v>164</v>
      </c>
      <c r="AA24" s="390"/>
      <c r="AB24" s="390"/>
      <c r="AC24" s="390"/>
      <c r="AD24" s="390"/>
      <c r="AE24" s="390"/>
      <c r="AF24" s="390"/>
      <c r="AG24" s="391"/>
      <c r="AH24" s="392">
        <v>166</v>
      </c>
      <c r="AI24" s="393"/>
      <c r="AJ24" s="393"/>
      <c r="AK24" s="393"/>
      <c r="AL24" s="394"/>
      <c r="AM24" s="392">
        <v>525058</v>
      </c>
      <c r="AN24" s="393"/>
      <c r="AO24" s="393"/>
      <c r="AP24" s="393"/>
      <c r="AQ24" s="393"/>
      <c r="AR24" s="394"/>
      <c r="AS24" s="392">
        <v>3163</v>
      </c>
      <c r="AT24" s="393"/>
      <c r="AU24" s="393"/>
      <c r="AV24" s="393"/>
      <c r="AW24" s="393"/>
      <c r="AX24" s="395"/>
      <c r="AY24" s="383" t="s">
        <v>165</v>
      </c>
      <c r="AZ24" s="384"/>
      <c r="BA24" s="384"/>
      <c r="BB24" s="384"/>
      <c r="BC24" s="384"/>
      <c r="BD24" s="384"/>
      <c r="BE24" s="384"/>
      <c r="BF24" s="384"/>
      <c r="BG24" s="384"/>
      <c r="BH24" s="384"/>
      <c r="BI24" s="384"/>
      <c r="BJ24" s="384"/>
      <c r="BK24" s="384"/>
      <c r="BL24" s="384"/>
      <c r="BM24" s="385"/>
      <c r="BN24" s="416">
        <v>5461272</v>
      </c>
      <c r="BO24" s="417"/>
      <c r="BP24" s="417"/>
      <c r="BQ24" s="417"/>
      <c r="BR24" s="417"/>
      <c r="BS24" s="417"/>
      <c r="BT24" s="417"/>
      <c r="BU24" s="418"/>
      <c r="BV24" s="416">
        <v>5427524</v>
      </c>
      <c r="BW24" s="417"/>
      <c r="BX24" s="417"/>
      <c r="BY24" s="417"/>
      <c r="BZ24" s="417"/>
      <c r="CA24" s="417"/>
      <c r="CB24" s="417"/>
      <c r="CC24" s="418"/>
      <c r="CD24" s="180"/>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c r="DJ24" s="165"/>
      <c r="DK24" s="165"/>
      <c r="DL24" s="165"/>
      <c r="DM24" s="165"/>
      <c r="DN24" s="165"/>
      <c r="DO24" s="165"/>
    </row>
    <row r="25" spans="1:119" s="165" customFormat="1" ht="18.75" customHeight="1" x14ac:dyDescent="0.2">
      <c r="A25" s="166"/>
      <c r="B25" s="453"/>
      <c r="C25" s="454"/>
      <c r="D25" s="455"/>
      <c r="E25" s="389" t="s">
        <v>166</v>
      </c>
      <c r="F25" s="390"/>
      <c r="G25" s="390"/>
      <c r="H25" s="390"/>
      <c r="I25" s="390"/>
      <c r="J25" s="390"/>
      <c r="K25" s="391"/>
      <c r="L25" s="392">
        <v>1</v>
      </c>
      <c r="M25" s="393"/>
      <c r="N25" s="393"/>
      <c r="O25" s="393"/>
      <c r="P25" s="394"/>
      <c r="Q25" s="392">
        <v>5790</v>
      </c>
      <c r="R25" s="393"/>
      <c r="S25" s="393"/>
      <c r="T25" s="393"/>
      <c r="U25" s="393"/>
      <c r="V25" s="394"/>
      <c r="W25" s="463"/>
      <c r="X25" s="454"/>
      <c r="Y25" s="455"/>
      <c r="Z25" s="389" t="s">
        <v>167</v>
      </c>
      <c r="AA25" s="390"/>
      <c r="AB25" s="390"/>
      <c r="AC25" s="390"/>
      <c r="AD25" s="390"/>
      <c r="AE25" s="390"/>
      <c r="AF25" s="390"/>
      <c r="AG25" s="391"/>
      <c r="AH25" s="392">
        <v>30</v>
      </c>
      <c r="AI25" s="393"/>
      <c r="AJ25" s="393"/>
      <c r="AK25" s="393"/>
      <c r="AL25" s="394"/>
      <c r="AM25" s="392">
        <v>91170</v>
      </c>
      <c r="AN25" s="393"/>
      <c r="AO25" s="393"/>
      <c r="AP25" s="393"/>
      <c r="AQ25" s="393"/>
      <c r="AR25" s="394"/>
      <c r="AS25" s="392">
        <v>3039</v>
      </c>
      <c r="AT25" s="393"/>
      <c r="AU25" s="393"/>
      <c r="AV25" s="393"/>
      <c r="AW25" s="393"/>
      <c r="AX25" s="395"/>
      <c r="AY25" s="408" t="s">
        <v>168</v>
      </c>
      <c r="AZ25" s="409"/>
      <c r="BA25" s="409"/>
      <c r="BB25" s="409"/>
      <c r="BC25" s="409"/>
      <c r="BD25" s="409"/>
      <c r="BE25" s="409"/>
      <c r="BF25" s="409"/>
      <c r="BG25" s="409"/>
      <c r="BH25" s="409"/>
      <c r="BI25" s="409"/>
      <c r="BJ25" s="409"/>
      <c r="BK25" s="409"/>
      <c r="BL25" s="409"/>
      <c r="BM25" s="410"/>
      <c r="BN25" s="411">
        <v>193748</v>
      </c>
      <c r="BO25" s="412"/>
      <c r="BP25" s="412"/>
      <c r="BQ25" s="412"/>
      <c r="BR25" s="412"/>
      <c r="BS25" s="412"/>
      <c r="BT25" s="412"/>
      <c r="BU25" s="413"/>
      <c r="BV25" s="411">
        <v>215888</v>
      </c>
      <c r="BW25" s="412"/>
      <c r="BX25" s="412"/>
      <c r="BY25" s="412"/>
      <c r="BZ25" s="412"/>
      <c r="CA25" s="412"/>
      <c r="CB25" s="412"/>
      <c r="CC25" s="413"/>
      <c r="CD25" s="180"/>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9" s="165" customFormat="1" ht="18.75" customHeight="1" x14ac:dyDescent="0.2">
      <c r="A26" s="166"/>
      <c r="B26" s="453"/>
      <c r="C26" s="454"/>
      <c r="D26" s="455"/>
      <c r="E26" s="389" t="s">
        <v>169</v>
      </c>
      <c r="F26" s="390"/>
      <c r="G26" s="390"/>
      <c r="H26" s="390"/>
      <c r="I26" s="390"/>
      <c r="J26" s="390"/>
      <c r="K26" s="391"/>
      <c r="L26" s="392">
        <v>1</v>
      </c>
      <c r="M26" s="393"/>
      <c r="N26" s="393"/>
      <c r="O26" s="393"/>
      <c r="P26" s="394"/>
      <c r="Q26" s="392">
        <v>5370</v>
      </c>
      <c r="R26" s="393"/>
      <c r="S26" s="393"/>
      <c r="T26" s="393"/>
      <c r="U26" s="393"/>
      <c r="V26" s="394"/>
      <c r="W26" s="463"/>
      <c r="X26" s="454"/>
      <c r="Y26" s="455"/>
      <c r="Z26" s="389" t="s">
        <v>170</v>
      </c>
      <c r="AA26" s="428"/>
      <c r="AB26" s="428"/>
      <c r="AC26" s="428"/>
      <c r="AD26" s="428"/>
      <c r="AE26" s="428"/>
      <c r="AF26" s="428"/>
      <c r="AG26" s="429"/>
      <c r="AH26" s="392">
        <v>10</v>
      </c>
      <c r="AI26" s="393"/>
      <c r="AJ26" s="393"/>
      <c r="AK26" s="393"/>
      <c r="AL26" s="394"/>
      <c r="AM26" s="392">
        <v>30260</v>
      </c>
      <c r="AN26" s="393"/>
      <c r="AO26" s="393"/>
      <c r="AP26" s="393"/>
      <c r="AQ26" s="393"/>
      <c r="AR26" s="394"/>
      <c r="AS26" s="392">
        <v>3026</v>
      </c>
      <c r="AT26" s="393"/>
      <c r="AU26" s="393"/>
      <c r="AV26" s="393"/>
      <c r="AW26" s="393"/>
      <c r="AX26" s="395"/>
      <c r="AY26" s="425" t="s">
        <v>171</v>
      </c>
      <c r="AZ26" s="426"/>
      <c r="BA26" s="426"/>
      <c r="BB26" s="426"/>
      <c r="BC26" s="426"/>
      <c r="BD26" s="426"/>
      <c r="BE26" s="426"/>
      <c r="BF26" s="426"/>
      <c r="BG26" s="426"/>
      <c r="BH26" s="426"/>
      <c r="BI26" s="426"/>
      <c r="BJ26" s="426"/>
      <c r="BK26" s="426"/>
      <c r="BL26" s="426"/>
      <c r="BM26" s="427"/>
      <c r="BN26" s="416" t="s">
        <v>123</v>
      </c>
      <c r="BO26" s="417"/>
      <c r="BP26" s="417"/>
      <c r="BQ26" s="417"/>
      <c r="BR26" s="417"/>
      <c r="BS26" s="417"/>
      <c r="BT26" s="417"/>
      <c r="BU26" s="418"/>
      <c r="BV26" s="416" t="s">
        <v>123</v>
      </c>
      <c r="BW26" s="417"/>
      <c r="BX26" s="417"/>
      <c r="BY26" s="417"/>
      <c r="BZ26" s="417"/>
      <c r="CA26" s="417"/>
      <c r="CB26" s="417"/>
      <c r="CC26" s="418"/>
      <c r="CD26" s="180"/>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9" ht="18.75" customHeight="1" thickBot="1" x14ac:dyDescent="0.25">
      <c r="A27" s="166"/>
      <c r="B27" s="453"/>
      <c r="C27" s="454"/>
      <c r="D27" s="455"/>
      <c r="E27" s="389" t="s">
        <v>172</v>
      </c>
      <c r="F27" s="390"/>
      <c r="G27" s="390"/>
      <c r="H27" s="390"/>
      <c r="I27" s="390"/>
      <c r="J27" s="390"/>
      <c r="K27" s="391"/>
      <c r="L27" s="392">
        <v>1</v>
      </c>
      <c r="M27" s="393"/>
      <c r="N27" s="393"/>
      <c r="O27" s="393"/>
      <c r="P27" s="394"/>
      <c r="Q27" s="392">
        <v>2640</v>
      </c>
      <c r="R27" s="393"/>
      <c r="S27" s="393"/>
      <c r="T27" s="393"/>
      <c r="U27" s="393"/>
      <c r="V27" s="394"/>
      <c r="W27" s="463"/>
      <c r="X27" s="454"/>
      <c r="Y27" s="455"/>
      <c r="Z27" s="389" t="s">
        <v>173</v>
      </c>
      <c r="AA27" s="390"/>
      <c r="AB27" s="390"/>
      <c r="AC27" s="390"/>
      <c r="AD27" s="390"/>
      <c r="AE27" s="390"/>
      <c r="AF27" s="390"/>
      <c r="AG27" s="391"/>
      <c r="AH27" s="392">
        <v>6</v>
      </c>
      <c r="AI27" s="393"/>
      <c r="AJ27" s="393"/>
      <c r="AK27" s="393"/>
      <c r="AL27" s="394"/>
      <c r="AM27" s="392">
        <v>19116</v>
      </c>
      <c r="AN27" s="393"/>
      <c r="AO27" s="393"/>
      <c r="AP27" s="393"/>
      <c r="AQ27" s="393"/>
      <c r="AR27" s="394"/>
      <c r="AS27" s="392">
        <v>3186</v>
      </c>
      <c r="AT27" s="393"/>
      <c r="AU27" s="393"/>
      <c r="AV27" s="393"/>
      <c r="AW27" s="393"/>
      <c r="AX27" s="395"/>
      <c r="AY27" s="422" t="s">
        <v>174</v>
      </c>
      <c r="AZ27" s="423"/>
      <c r="BA27" s="423"/>
      <c r="BB27" s="423"/>
      <c r="BC27" s="423"/>
      <c r="BD27" s="423"/>
      <c r="BE27" s="423"/>
      <c r="BF27" s="423"/>
      <c r="BG27" s="423"/>
      <c r="BH27" s="423"/>
      <c r="BI27" s="423"/>
      <c r="BJ27" s="423"/>
      <c r="BK27" s="423"/>
      <c r="BL27" s="423"/>
      <c r="BM27" s="424"/>
      <c r="BN27" s="419">
        <v>182498</v>
      </c>
      <c r="BO27" s="420"/>
      <c r="BP27" s="420"/>
      <c r="BQ27" s="420"/>
      <c r="BR27" s="420"/>
      <c r="BS27" s="420"/>
      <c r="BT27" s="420"/>
      <c r="BU27" s="421"/>
      <c r="BV27" s="419">
        <v>182215</v>
      </c>
      <c r="BW27" s="420"/>
      <c r="BX27" s="420"/>
      <c r="BY27" s="420"/>
      <c r="BZ27" s="420"/>
      <c r="CA27" s="420"/>
      <c r="CB27" s="420"/>
      <c r="CC27" s="421"/>
      <c r="CD27" s="182"/>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c r="DJ27" s="165"/>
      <c r="DK27" s="165"/>
      <c r="DL27" s="165"/>
      <c r="DM27" s="165"/>
      <c r="DN27" s="165"/>
      <c r="DO27" s="165"/>
    </row>
    <row r="28" spans="1:119" ht="18.75" customHeight="1" x14ac:dyDescent="0.2">
      <c r="A28" s="166"/>
      <c r="B28" s="453"/>
      <c r="C28" s="454"/>
      <c r="D28" s="455"/>
      <c r="E28" s="389" t="s">
        <v>175</v>
      </c>
      <c r="F28" s="390"/>
      <c r="G28" s="390"/>
      <c r="H28" s="390"/>
      <c r="I28" s="390"/>
      <c r="J28" s="390"/>
      <c r="K28" s="391"/>
      <c r="L28" s="392">
        <v>1</v>
      </c>
      <c r="M28" s="393"/>
      <c r="N28" s="393"/>
      <c r="O28" s="393"/>
      <c r="P28" s="394"/>
      <c r="Q28" s="392">
        <v>2190</v>
      </c>
      <c r="R28" s="393"/>
      <c r="S28" s="393"/>
      <c r="T28" s="393"/>
      <c r="U28" s="393"/>
      <c r="V28" s="394"/>
      <c r="W28" s="463"/>
      <c r="X28" s="454"/>
      <c r="Y28" s="455"/>
      <c r="Z28" s="389" t="s">
        <v>176</v>
      </c>
      <c r="AA28" s="390"/>
      <c r="AB28" s="390"/>
      <c r="AC28" s="390"/>
      <c r="AD28" s="390"/>
      <c r="AE28" s="390"/>
      <c r="AF28" s="390"/>
      <c r="AG28" s="391"/>
      <c r="AH28" s="392" t="s">
        <v>177</v>
      </c>
      <c r="AI28" s="393"/>
      <c r="AJ28" s="393"/>
      <c r="AK28" s="393"/>
      <c r="AL28" s="394"/>
      <c r="AM28" s="392" t="s">
        <v>123</v>
      </c>
      <c r="AN28" s="393"/>
      <c r="AO28" s="393"/>
      <c r="AP28" s="393"/>
      <c r="AQ28" s="393"/>
      <c r="AR28" s="394"/>
      <c r="AS28" s="392" t="s">
        <v>177</v>
      </c>
      <c r="AT28" s="393"/>
      <c r="AU28" s="393"/>
      <c r="AV28" s="393"/>
      <c r="AW28" s="393"/>
      <c r="AX28" s="395"/>
      <c r="AY28" s="399" t="s">
        <v>178</v>
      </c>
      <c r="AZ28" s="400"/>
      <c r="BA28" s="400"/>
      <c r="BB28" s="401"/>
      <c r="BC28" s="408" t="s">
        <v>41</v>
      </c>
      <c r="BD28" s="409"/>
      <c r="BE28" s="409"/>
      <c r="BF28" s="409"/>
      <c r="BG28" s="409"/>
      <c r="BH28" s="409"/>
      <c r="BI28" s="409"/>
      <c r="BJ28" s="409"/>
      <c r="BK28" s="409"/>
      <c r="BL28" s="409"/>
      <c r="BM28" s="410"/>
      <c r="BN28" s="411">
        <v>1871856</v>
      </c>
      <c r="BO28" s="412"/>
      <c r="BP28" s="412"/>
      <c r="BQ28" s="412"/>
      <c r="BR28" s="412"/>
      <c r="BS28" s="412"/>
      <c r="BT28" s="412"/>
      <c r="BU28" s="413"/>
      <c r="BV28" s="411">
        <v>1674734</v>
      </c>
      <c r="BW28" s="412"/>
      <c r="BX28" s="412"/>
      <c r="BY28" s="412"/>
      <c r="BZ28" s="412"/>
      <c r="CA28" s="412"/>
      <c r="CB28" s="412"/>
      <c r="CC28" s="413"/>
      <c r="CD28" s="180"/>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c r="DJ28" s="165"/>
      <c r="DK28" s="165"/>
      <c r="DL28" s="165"/>
      <c r="DM28" s="165"/>
      <c r="DN28" s="165"/>
      <c r="DO28" s="165"/>
    </row>
    <row r="29" spans="1:119" ht="18.75" customHeight="1" x14ac:dyDescent="0.2">
      <c r="A29" s="166"/>
      <c r="B29" s="453"/>
      <c r="C29" s="454"/>
      <c r="D29" s="455"/>
      <c r="E29" s="389" t="s">
        <v>179</v>
      </c>
      <c r="F29" s="390"/>
      <c r="G29" s="390"/>
      <c r="H29" s="390"/>
      <c r="I29" s="390"/>
      <c r="J29" s="390"/>
      <c r="K29" s="391"/>
      <c r="L29" s="392">
        <v>12</v>
      </c>
      <c r="M29" s="393"/>
      <c r="N29" s="393"/>
      <c r="O29" s="393"/>
      <c r="P29" s="394"/>
      <c r="Q29" s="392">
        <v>2030</v>
      </c>
      <c r="R29" s="393"/>
      <c r="S29" s="393"/>
      <c r="T29" s="393"/>
      <c r="U29" s="393"/>
      <c r="V29" s="394"/>
      <c r="W29" s="464"/>
      <c r="X29" s="465"/>
      <c r="Y29" s="466"/>
      <c r="Z29" s="389" t="s">
        <v>180</v>
      </c>
      <c r="AA29" s="390"/>
      <c r="AB29" s="390"/>
      <c r="AC29" s="390"/>
      <c r="AD29" s="390"/>
      <c r="AE29" s="390"/>
      <c r="AF29" s="390"/>
      <c r="AG29" s="391"/>
      <c r="AH29" s="392">
        <v>172</v>
      </c>
      <c r="AI29" s="393"/>
      <c r="AJ29" s="393"/>
      <c r="AK29" s="393"/>
      <c r="AL29" s="394"/>
      <c r="AM29" s="392">
        <v>544174</v>
      </c>
      <c r="AN29" s="393"/>
      <c r="AO29" s="393"/>
      <c r="AP29" s="393"/>
      <c r="AQ29" s="393"/>
      <c r="AR29" s="394"/>
      <c r="AS29" s="392">
        <v>3164</v>
      </c>
      <c r="AT29" s="393"/>
      <c r="AU29" s="393"/>
      <c r="AV29" s="393"/>
      <c r="AW29" s="393"/>
      <c r="AX29" s="395"/>
      <c r="AY29" s="402"/>
      <c r="AZ29" s="403"/>
      <c r="BA29" s="403"/>
      <c r="BB29" s="404"/>
      <c r="BC29" s="396" t="s">
        <v>181</v>
      </c>
      <c r="BD29" s="397"/>
      <c r="BE29" s="397"/>
      <c r="BF29" s="397"/>
      <c r="BG29" s="397"/>
      <c r="BH29" s="397"/>
      <c r="BI29" s="397"/>
      <c r="BJ29" s="397"/>
      <c r="BK29" s="397"/>
      <c r="BL29" s="397"/>
      <c r="BM29" s="398"/>
      <c r="BN29" s="416">
        <v>59546</v>
      </c>
      <c r="BO29" s="417"/>
      <c r="BP29" s="417"/>
      <c r="BQ29" s="417"/>
      <c r="BR29" s="417"/>
      <c r="BS29" s="417"/>
      <c r="BT29" s="417"/>
      <c r="BU29" s="418"/>
      <c r="BV29" s="416">
        <v>59460</v>
      </c>
      <c r="BW29" s="417"/>
      <c r="BX29" s="417"/>
      <c r="BY29" s="417"/>
      <c r="BZ29" s="417"/>
      <c r="CA29" s="417"/>
      <c r="CB29" s="417"/>
      <c r="CC29" s="418"/>
      <c r="CD29" s="182"/>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c r="DJ29" s="165"/>
      <c r="DK29" s="165"/>
      <c r="DL29" s="165"/>
      <c r="DM29" s="165"/>
      <c r="DN29" s="165"/>
      <c r="DO29" s="165"/>
    </row>
    <row r="30" spans="1:119" ht="18.75" customHeight="1" thickBot="1" x14ac:dyDescent="0.25">
      <c r="A30" s="166"/>
      <c r="B30" s="456"/>
      <c r="C30" s="457"/>
      <c r="D30" s="458"/>
      <c r="E30" s="371"/>
      <c r="F30" s="372"/>
      <c r="G30" s="372"/>
      <c r="H30" s="372"/>
      <c r="I30" s="372"/>
      <c r="J30" s="372"/>
      <c r="K30" s="373"/>
      <c r="L30" s="374"/>
      <c r="M30" s="375"/>
      <c r="N30" s="375"/>
      <c r="O30" s="375"/>
      <c r="P30" s="376"/>
      <c r="Q30" s="374"/>
      <c r="R30" s="375"/>
      <c r="S30" s="375"/>
      <c r="T30" s="375"/>
      <c r="U30" s="375"/>
      <c r="V30" s="376"/>
      <c r="W30" s="377" t="s">
        <v>182</v>
      </c>
      <c r="X30" s="378"/>
      <c r="Y30" s="378"/>
      <c r="Z30" s="378"/>
      <c r="AA30" s="378"/>
      <c r="AB30" s="378"/>
      <c r="AC30" s="378"/>
      <c r="AD30" s="378"/>
      <c r="AE30" s="378"/>
      <c r="AF30" s="378"/>
      <c r="AG30" s="379"/>
      <c r="AH30" s="380">
        <v>94.7</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43</v>
      </c>
      <c r="BD30" s="384"/>
      <c r="BE30" s="384"/>
      <c r="BF30" s="384"/>
      <c r="BG30" s="384"/>
      <c r="BH30" s="384"/>
      <c r="BI30" s="384"/>
      <c r="BJ30" s="384"/>
      <c r="BK30" s="384"/>
      <c r="BL30" s="384"/>
      <c r="BM30" s="385"/>
      <c r="BN30" s="419">
        <v>2069596</v>
      </c>
      <c r="BO30" s="420"/>
      <c r="BP30" s="420"/>
      <c r="BQ30" s="420"/>
      <c r="BR30" s="420"/>
      <c r="BS30" s="420"/>
      <c r="BT30" s="420"/>
      <c r="BU30" s="421"/>
      <c r="BV30" s="419">
        <v>2236345</v>
      </c>
      <c r="BW30" s="420"/>
      <c r="BX30" s="420"/>
      <c r="BY30" s="420"/>
      <c r="BZ30" s="420"/>
      <c r="CA30" s="420"/>
      <c r="CB30" s="420"/>
      <c r="CC30" s="4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191</v>
      </c>
      <c r="X33" s="369"/>
      <c r="Y33" s="369"/>
      <c r="Z33" s="369"/>
      <c r="AA33" s="369"/>
      <c r="AB33" s="369"/>
      <c r="AC33" s="369"/>
      <c r="AD33" s="369"/>
      <c r="AE33" s="369"/>
      <c r="AF33" s="369"/>
      <c r="AG33" s="369"/>
      <c r="AH33" s="369"/>
      <c r="AI33" s="369"/>
      <c r="AJ33" s="369"/>
      <c r="AK33" s="369"/>
      <c r="AL33" s="195"/>
      <c r="AM33" s="370" t="s">
        <v>189</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196</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2">
      <c r="A34" s="166"/>
      <c r="B34" s="192"/>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93"/>
      <c r="U34" s="366">
        <f>IF(W34="","",MAX(C34:D43)+1)</f>
        <v>2</v>
      </c>
      <c r="V34" s="366"/>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93"/>
      <c r="AM34" s="366">
        <f>IF(AO34="","",MAX(C34:D43,U34:V43)+1)</f>
        <v>4</v>
      </c>
      <c r="AN34" s="366"/>
      <c r="AO34" s="367" t="str">
        <f>IF('各会計、関係団体の財政状況及び健全化判断比率'!B30="","",'各会計、関係団体の財政状況及び健全化判断比率'!B30)</f>
        <v>水道事業会計</v>
      </c>
      <c r="AP34" s="367"/>
      <c r="AQ34" s="367"/>
      <c r="AR34" s="367"/>
      <c r="AS34" s="367"/>
      <c r="AT34" s="367"/>
      <c r="AU34" s="367"/>
      <c r="AV34" s="367"/>
      <c r="AW34" s="367"/>
      <c r="AX34" s="367"/>
      <c r="AY34" s="367"/>
      <c r="AZ34" s="367"/>
      <c r="BA34" s="367"/>
      <c r="BB34" s="367"/>
      <c r="BC34" s="367"/>
      <c r="BD34" s="193"/>
      <c r="BE34" s="366">
        <f>IF(BG34="","",MAX(C34:D43,U34:V43,AM34:AN43)+1)</f>
        <v>5</v>
      </c>
      <c r="BF34" s="366"/>
      <c r="BG34" s="367" t="str">
        <f>IF('各会計、関係団体の財政状況及び健全化判断比率'!B31="","",'各会計、関係団体の財政状況及び健全化判断比率'!B31)</f>
        <v>下水道事業特別会計</v>
      </c>
      <c r="BH34" s="367"/>
      <c r="BI34" s="367"/>
      <c r="BJ34" s="367"/>
      <c r="BK34" s="367"/>
      <c r="BL34" s="367"/>
      <c r="BM34" s="367"/>
      <c r="BN34" s="367"/>
      <c r="BO34" s="367"/>
      <c r="BP34" s="367"/>
      <c r="BQ34" s="367"/>
      <c r="BR34" s="367"/>
      <c r="BS34" s="367"/>
      <c r="BT34" s="367"/>
      <c r="BU34" s="367"/>
      <c r="BV34" s="193"/>
      <c r="BW34" s="366" t="str">
        <f>IF(BY34="","",MAX(C34:D43,U34:V43,AM34:AN43,BE34:BF43)+1)</f>
        <v/>
      </c>
      <c r="BX34" s="366"/>
      <c r="BY34" s="367" t="str">
        <f>IF('各会計、関係団体の財政状況及び健全化判断比率'!B68="","",'各会計、関係団体の財政状況及び健全化判断比率'!B68)</f>
        <v/>
      </c>
      <c r="BZ34" s="367"/>
      <c r="CA34" s="367"/>
      <c r="CB34" s="367"/>
      <c r="CC34" s="367"/>
      <c r="CD34" s="367"/>
      <c r="CE34" s="367"/>
      <c r="CF34" s="367"/>
      <c r="CG34" s="367"/>
      <c r="CH34" s="367"/>
      <c r="CI34" s="367"/>
      <c r="CJ34" s="367"/>
      <c r="CK34" s="367"/>
      <c r="CL34" s="367"/>
      <c r="CM34" s="367"/>
      <c r="CN34" s="193"/>
      <c r="CO34" s="366" t="str">
        <f>IF(CQ34="","",MAX(C34:D43,U34:V43,AM34:AN43,BE34:BF43,BW34:BX43)+1)</f>
        <v/>
      </c>
      <c r="CP34" s="366"/>
      <c r="CQ34" s="367" t="str">
        <f>IF('各会計、関係団体の財政状況及び健全化判断比率'!BS7="","",'各会計、関係団体の財政状況及び健全化判断比率'!BS7)</f>
        <v/>
      </c>
      <c r="CR34" s="367"/>
      <c r="CS34" s="367"/>
      <c r="CT34" s="367"/>
      <c r="CU34" s="367"/>
      <c r="CV34" s="367"/>
      <c r="CW34" s="367"/>
      <c r="CX34" s="367"/>
      <c r="CY34" s="367"/>
      <c r="CZ34" s="367"/>
      <c r="DA34" s="367"/>
      <c r="DB34" s="367"/>
      <c r="DC34" s="367"/>
      <c r="DD34" s="367"/>
      <c r="DE34" s="367"/>
      <c r="DF34" s="190"/>
      <c r="DG34" s="365" t="str">
        <f>IF('各会計、関係団体の財政状況及び健全化判断比率'!BR7="","",'各会計、関係団体の財政状況及び健全化判断比率'!BR7)</f>
        <v/>
      </c>
      <c r="DH34" s="365"/>
      <c r="DI34" s="197"/>
      <c r="DJ34" s="165"/>
      <c r="DK34" s="165"/>
      <c r="DL34" s="165"/>
      <c r="DM34" s="165"/>
      <c r="DN34" s="165"/>
      <c r="DO34" s="165"/>
    </row>
    <row r="35" spans="1:119" ht="32.25" customHeight="1" x14ac:dyDescent="0.2">
      <c r="A35" s="166"/>
      <c r="B35" s="192"/>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93"/>
      <c r="U35" s="366">
        <f>IF(W35="","",U34+1)</f>
        <v>3</v>
      </c>
      <c r="V35" s="366"/>
      <c r="W35" s="367" t="str">
        <f>IF('各会計、関係団体の財政状況及び健全化判断比率'!B29="","",'各会計、関係団体の財政状況及び健全化判断比率'!B29)</f>
        <v>後期高齢者医療特別会計</v>
      </c>
      <c r="X35" s="367"/>
      <c r="Y35" s="367"/>
      <c r="Z35" s="367"/>
      <c r="AA35" s="367"/>
      <c r="AB35" s="367"/>
      <c r="AC35" s="367"/>
      <c r="AD35" s="367"/>
      <c r="AE35" s="367"/>
      <c r="AF35" s="367"/>
      <c r="AG35" s="367"/>
      <c r="AH35" s="367"/>
      <c r="AI35" s="367"/>
      <c r="AJ35" s="367"/>
      <c r="AK35" s="367"/>
      <c r="AL35" s="193"/>
      <c r="AM35" s="366" t="str">
        <f t="shared" ref="AM35:AM43" si="0">IF(AO35="","",AM34+1)</f>
        <v/>
      </c>
      <c r="AN35" s="366"/>
      <c r="AO35" s="367"/>
      <c r="AP35" s="367"/>
      <c r="AQ35" s="367"/>
      <c r="AR35" s="367"/>
      <c r="AS35" s="367"/>
      <c r="AT35" s="367"/>
      <c r="AU35" s="367"/>
      <c r="AV35" s="367"/>
      <c r="AW35" s="367"/>
      <c r="AX35" s="367"/>
      <c r="AY35" s="367"/>
      <c r="AZ35" s="367"/>
      <c r="BA35" s="367"/>
      <c r="BB35" s="367"/>
      <c r="BC35" s="367"/>
      <c r="BD35" s="193"/>
      <c r="BE35" s="366" t="str">
        <f t="shared" ref="BE35:BE43" si="1">IF(BG35="","",BE34+1)</f>
        <v/>
      </c>
      <c r="BF35" s="366"/>
      <c r="BG35" s="367"/>
      <c r="BH35" s="367"/>
      <c r="BI35" s="367"/>
      <c r="BJ35" s="367"/>
      <c r="BK35" s="367"/>
      <c r="BL35" s="367"/>
      <c r="BM35" s="367"/>
      <c r="BN35" s="367"/>
      <c r="BO35" s="367"/>
      <c r="BP35" s="367"/>
      <c r="BQ35" s="367"/>
      <c r="BR35" s="367"/>
      <c r="BS35" s="367"/>
      <c r="BT35" s="367"/>
      <c r="BU35" s="367"/>
      <c r="BV35" s="193"/>
      <c r="BW35" s="366" t="str">
        <f t="shared" ref="BW35:BW43" si="2">IF(BY35="","",BW34+1)</f>
        <v/>
      </c>
      <c r="BX35" s="366"/>
      <c r="BY35" s="367" t="str">
        <f>IF('各会計、関係団体の財政状況及び健全化判断比率'!B69="","",'各会計、関係団体の財政状況及び健全化判断比率'!B69)</f>
        <v/>
      </c>
      <c r="BZ35" s="367"/>
      <c r="CA35" s="367"/>
      <c r="CB35" s="367"/>
      <c r="CC35" s="367"/>
      <c r="CD35" s="367"/>
      <c r="CE35" s="367"/>
      <c r="CF35" s="367"/>
      <c r="CG35" s="367"/>
      <c r="CH35" s="367"/>
      <c r="CI35" s="367"/>
      <c r="CJ35" s="367"/>
      <c r="CK35" s="367"/>
      <c r="CL35" s="367"/>
      <c r="CM35" s="367"/>
      <c r="CN35" s="193"/>
      <c r="CO35" s="366" t="str">
        <f t="shared" ref="CO35:CO43" si="3">IF(CQ35="","",CO34+1)</f>
        <v/>
      </c>
      <c r="CP35" s="366"/>
      <c r="CQ35" s="367" t="str">
        <f>IF('各会計、関係団体の財政状況及び健全化判断比率'!BS8="","",'各会計、関係団体の財政状況及び健全化判断比率'!BS8)</f>
        <v/>
      </c>
      <c r="CR35" s="367"/>
      <c r="CS35" s="367"/>
      <c r="CT35" s="367"/>
      <c r="CU35" s="367"/>
      <c r="CV35" s="367"/>
      <c r="CW35" s="367"/>
      <c r="CX35" s="367"/>
      <c r="CY35" s="367"/>
      <c r="CZ35" s="367"/>
      <c r="DA35" s="367"/>
      <c r="DB35" s="367"/>
      <c r="DC35" s="367"/>
      <c r="DD35" s="367"/>
      <c r="DE35" s="367"/>
      <c r="DF35" s="190"/>
      <c r="DG35" s="365" t="str">
        <f>IF('各会計、関係団体の財政状況及び健全化判断比率'!BR8="","",'各会計、関係団体の財政状況及び健全化判断比率'!BR8)</f>
        <v/>
      </c>
      <c r="DH35" s="365"/>
      <c r="DI35" s="197"/>
      <c r="DJ35" s="165"/>
      <c r="DK35" s="165"/>
      <c r="DL35" s="165"/>
      <c r="DM35" s="165"/>
      <c r="DN35" s="165"/>
      <c r="DO35" s="165"/>
    </row>
    <row r="36" spans="1:119" ht="32.25" customHeight="1" x14ac:dyDescent="0.2">
      <c r="A36" s="166"/>
      <c r="B36" s="192"/>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93"/>
      <c r="U36" s="366" t="str">
        <f t="shared" ref="U36:U43" si="4">IF(W36="","",U35+1)</f>
        <v/>
      </c>
      <c r="V36" s="366"/>
      <c r="W36" s="367"/>
      <c r="X36" s="367"/>
      <c r="Y36" s="367"/>
      <c r="Z36" s="367"/>
      <c r="AA36" s="367"/>
      <c r="AB36" s="367"/>
      <c r="AC36" s="367"/>
      <c r="AD36" s="367"/>
      <c r="AE36" s="367"/>
      <c r="AF36" s="367"/>
      <c r="AG36" s="367"/>
      <c r="AH36" s="367"/>
      <c r="AI36" s="367"/>
      <c r="AJ36" s="367"/>
      <c r="AK36" s="367"/>
      <c r="AL36" s="193"/>
      <c r="AM36" s="366" t="str">
        <f t="shared" si="0"/>
        <v/>
      </c>
      <c r="AN36" s="366"/>
      <c r="AO36" s="367"/>
      <c r="AP36" s="367"/>
      <c r="AQ36" s="367"/>
      <c r="AR36" s="367"/>
      <c r="AS36" s="367"/>
      <c r="AT36" s="367"/>
      <c r="AU36" s="367"/>
      <c r="AV36" s="367"/>
      <c r="AW36" s="367"/>
      <c r="AX36" s="367"/>
      <c r="AY36" s="367"/>
      <c r="AZ36" s="367"/>
      <c r="BA36" s="367"/>
      <c r="BB36" s="367"/>
      <c r="BC36" s="367"/>
      <c r="BD36" s="193"/>
      <c r="BE36" s="366" t="str">
        <f t="shared" si="1"/>
        <v/>
      </c>
      <c r="BF36" s="366"/>
      <c r="BG36" s="367"/>
      <c r="BH36" s="367"/>
      <c r="BI36" s="367"/>
      <c r="BJ36" s="367"/>
      <c r="BK36" s="367"/>
      <c r="BL36" s="367"/>
      <c r="BM36" s="367"/>
      <c r="BN36" s="367"/>
      <c r="BO36" s="367"/>
      <c r="BP36" s="367"/>
      <c r="BQ36" s="367"/>
      <c r="BR36" s="367"/>
      <c r="BS36" s="367"/>
      <c r="BT36" s="367"/>
      <c r="BU36" s="367"/>
      <c r="BV36" s="193"/>
      <c r="BW36" s="366" t="str">
        <f t="shared" si="2"/>
        <v/>
      </c>
      <c r="BX36" s="366"/>
      <c r="BY36" s="367" t="str">
        <f>IF('各会計、関係団体の財政状況及び健全化判断比率'!B70="","",'各会計、関係団体の財政状況及び健全化判断比率'!B70)</f>
        <v/>
      </c>
      <c r="BZ36" s="367"/>
      <c r="CA36" s="367"/>
      <c r="CB36" s="367"/>
      <c r="CC36" s="367"/>
      <c r="CD36" s="367"/>
      <c r="CE36" s="367"/>
      <c r="CF36" s="367"/>
      <c r="CG36" s="367"/>
      <c r="CH36" s="367"/>
      <c r="CI36" s="367"/>
      <c r="CJ36" s="367"/>
      <c r="CK36" s="367"/>
      <c r="CL36" s="367"/>
      <c r="CM36" s="367"/>
      <c r="CN36" s="193"/>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F36" s="190"/>
      <c r="DG36" s="365" t="str">
        <f>IF('各会計、関係団体の財政状況及び健全化判断比率'!BR9="","",'各会計、関係団体の財政状況及び健全化判断比率'!BR9)</f>
        <v/>
      </c>
      <c r="DH36" s="365"/>
      <c r="DI36" s="197"/>
      <c r="DJ36" s="165"/>
      <c r="DK36" s="165"/>
      <c r="DL36" s="165"/>
      <c r="DM36" s="165"/>
      <c r="DN36" s="165"/>
      <c r="DO36" s="165"/>
    </row>
    <row r="37" spans="1:119" ht="32.25" customHeight="1" x14ac:dyDescent="0.2">
      <c r="A37" s="166"/>
      <c r="B37" s="192"/>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93"/>
      <c r="U37" s="366" t="str">
        <f t="shared" si="4"/>
        <v/>
      </c>
      <c r="V37" s="366"/>
      <c r="W37" s="367"/>
      <c r="X37" s="367"/>
      <c r="Y37" s="367"/>
      <c r="Z37" s="367"/>
      <c r="AA37" s="367"/>
      <c r="AB37" s="367"/>
      <c r="AC37" s="367"/>
      <c r="AD37" s="367"/>
      <c r="AE37" s="367"/>
      <c r="AF37" s="367"/>
      <c r="AG37" s="367"/>
      <c r="AH37" s="367"/>
      <c r="AI37" s="367"/>
      <c r="AJ37" s="367"/>
      <c r="AK37" s="367"/>
      <c r="AL37" s="193"/>
      <c r="AM37" s="366" t="str">
        <f t="shared" si="0"/>
        <v/>
      </c>
      <c r="AN37" s="366"/>
      <c r="AO37" s="367"/>
      <c r="AP37" s="367"/>
      <c r="AQ37" s="367"/>
      <c r="AR37" s="367"/>
      <c r="AS37" s="367"/>
      <c r="AT37" s="367"/>
      <c r="AU37" s="367"/>
      <c r="AV37" s="367"/>
      <c r="AW37" s="367"/>
      <c r="AX37" s="367"/>
      <c r="AY37" s="367"/>
      <c r="AZ37" s="367"/>
      <c r="BA37" s="367"/>
      <c r="BB37" s="367"/>
      <c r="BC37" s="367"/>
      <c r="BD37" s="193"/>
      <c r="BE37" s="366" t="str">
        <f t="shared" si="1"/>
        <v/>
      </c>
      <c r="BF37" s="366"/>
      <c r="BG37" s="367"/>
      <c r="BH37" s="367"/>
      <c r="BI37" s="367"/>
      <c r="BJ37" s="367"/>
      <c r="BK37" s="367"/>
      <c r="BL37" s="367"/>
      <c r="BM37" s="367"/>
      <c r="BN37" s="367"/>
      <c r="BO37" s="367"/>
      <c r="BP37" s="367"/>
      <c r="BQ37" s="367"/>
      <c r="BR37" s="367"/>
      <c r="BS37" s="367"/>
      <c r="BT37" s="367"/>
      <c r="BU37" s="367"/>
      <c r="BV37" s="193"/>
      <c r="BW37" s="366" t="str">
        <f t="shared" si="2"/>
        <v/>
      </c>
      <c r="BX37" s="366"/>
      <c r="BY37" s="367" t="str">
        <f>IF('各会計、関係団体の財政状況及び健全化判断比率'!B71="","",'各会計、関係団体の財政状況及び健全化判断比率'!B71)</f>
        <v/>
      </c>
      <c r="BZ37" s="367"/>
      <c r="CA37" s="367"/>
      <c r="CB37" s="367"/>
      <c r="CC37" s="367"/>
      <c r="CD37" s="367"/>
      <c r="CE37" s="367"/>
      <c r="CF37" s="367"/>
      <c r="CG37" s="367"/>
      <c r="CH37" s="367"/>
      <c r="CI37" s="367"/>
      <c r="CJ37" s="367"/>
      <c r="CK37" s="367"/>
      <c r="CL37" s="367"/>
      <c r="CM37" s="367"/>
      <c r="CN37" s="193"/>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F37" s="190"/>
      <c r="DG37" s="365" t="str">
        <f>IF('各会計、関係団体の財政状況及び健全化判断比率'!BR10="","",'各会計、関係団体の財政状況及び健全化判断比率'!BR10)</f>
        <v/>
      </c>
      <c r="DH37" s="365"/>
      <c r="DI37" s="197"/>
      <c r="DJ37" s="165"/>
      <c r="DK37" s="165"/>
      <c r="DL37" s="165"/>
      <c r="DM37" s="165"/>
      <c r="DN37" s="165"/>
      <c r="DO37" s="165"/>
    </row>
    <row r="38" spans="1:119" ht="32.25" customHeight="1" x14ac:dyDescent="0.2">
      <c r="A38" s="166"/>
      <c r="B38" s="192"/>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93"/>
      <c r="U38" s="366" t="str">
        <f t="shared" si="4"/>
        <v/>
      </c>
      <c r="V38" s="366"/>
      <c r="W38" s="367"/>
      <c r="X38" s="367"/>
      <c r="Y38" s="367"/>
      <c r="Z38" s="367"/>
      <c r="AA38" s="367"/>
      <c r="AB38" s="367"/>
      <c r="AC38" s="367"/>
      <c r="AD38" s="367"/>
      <c r="AE38" s="367"/>
      <c r="AF38" s="367"/>
      <c r="AG38" s="367"/>
      <c r="AH38" s="367"/>
      <c r="AI38" s="367"/>
      <c r="AJ38" s="367"/>
      <c r="AK38" s="367"/>
      <c r="AL38" s="193"/>
      <c r="AM38" s="366" t="str">
        <f t="shared" si="0"/>
        <v/>
      </c>
      <c r="AN38" s="366"/>
      <c r="AO38" s="367"/>
      <c r="AP38" s="367"/>
      <c r="AQ38" s="367"/>
      <c r="AR38" s="367"/>
      <c r="AS38" s="367"/>
      <c r="AT38" s="367"/>
      <c r="AU38" s="367"/>
      <c r="AV38" s="367"/>
      <c r="AW38" s="367"/>
      <c r="AX38" s="367"/>
      <c r="AY38" s="367"/>
      <c r="AZ38" s="367"/>
      <c r="BA38" s="367"/>
      <c r="BB38" s="367"/>
      <c r="BC38" s="367"/>
      <c r="BD38" s="193"/>
      <c r="BE38" s="366" t="str">
        <f t="shared" si="1"/>
        <v/>
      </c>
      <c r="BF38" s="366"/>
      <c r="BG38" s="367"/>
      <c r="BH38" s="367"/>
      <c r="BI38" s="367"/>
      <c r="BJ38" s="367"/>
      <c r="BK38" s="367"/>
      <c r="BL38" s="367"/>
      <c r="BM38" s="367"/>
      <c r="BN38" s="367"/>
      <c r="BO38" s="367"/>
      <c r="BP38" s="367"/>
      <c r="BQ38" s="367"/>
      <c r="BR38" s="367"/>
      <c r="BS38" s="367"/>
      <c r="BT38" s="367"/>
      <c r="BU38" s="367"/>
      <c r="BV38" s="193"/>
      <c r="BW38" s="366" t="str">
        <f t="shared" si="2"/>
        <v/>
      </c>
      <c r="BX38" s="366"/>
      <c r="BY38" s="367" t="str">
        <f>IF('各会計、関係団体の財政状況及び健全化判断比率'!B72="","",'各会計、関係団体の財政状況及び健全化判断比率'!B72)</f>
        <v/>
      </c>
      <c r="BZ38" s="367"/>
      <c r="CA38" s="367"/>
      <c r="CB38" s="367"/>
      <c r="CC38" s="367"/>
      <c r="CD38" s="367"/>
      <c r="CE38" s="367"/>
      <c r="CF38" s="367"/>
      <c r="CG38" s="367"/>
      <c r="CH38" s="367"/>
      <c r="CI38" s="367"/>
      <c r="CJ38" s="367"/>
      <c r="CK38" s="367"/>
      <c r="CL38" s="367"/>
      <c r="CM38" s="367"/>
      <c r="CN38" s="193"/>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90"/>
      <c r="DG38" s="365" t="str">
        <f>IF('各会計、関係団体の財政状況及び健全化判断比率'!BR11="","",'各会計、関係団体の財政状況及び健全化判断比率'!BR11)</f>
        <v/>
      </c>
      <c r="DH38" s="365"/>
      <c r="DI38" s="197"/>
      <c r="DJ38" s="165"/>
      <c r="DK38" s="165"/>
      <c r="DL38" s="165"/>
      <c r="DM38" s="165"/>
      <c r="DN38" s="165"/>
      <c r="DO38" s="165"/>
    </row>
    <row r="39" spans="1:119" ht="32.25" customHeight="1" x14ac:dyDescent="0.2">
      <c r="A39" s="166"/>
      <c r="B39" s="192"/>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93"/>
      <c r="U39" s="366" t="str">
        <f t="shared" si="4"/>
        <v/>
      </c>
      <c r="V39" s="366"/>
      <c r="W39" s="367"/>
      <c r="X39" s="367"/>
      <c r="Y39" s="367"/>
      <c r="Z39" s="367"/>
      <c r="AA39" s="367"/>
      <c r="AB39" s="367"/>
      <c r="AC39" s="367"/>
      <c r="AD39" s="367"/>
      <c r="AE39" s="367"/>
      <c r="AF39" s="367"/>
      <c r="AG39" s="367"/>
      <c r="AH39" s="367"/>
      <c r="AI39" s="367"/>
      <c r="AJ39" s="367"/>
      <c r="AK39" s="367"/>
      <c r="AL39" s="193"/>
      <c r="AM39" s="366" t="str">
        <f t="shared" si="0"/>
        <v/>
      </c>
      <c r="AN39" s="366"/>
      <c r="AO39" s="367"/>
      <c r="AP39" s="367"/>
      <c r="AQ39" s="367"/>
      <c r="AR39" s="367"/>
      <c r="AS39" s="367"/>
      <c r="AT39" s="367"/>
      <c r="AU39" s="367"/>
      <c r="AV39" s="367"/>
      <c r="AW39" s="367"/>
      <c r="AX39" s="367"/>
      <c r="AY39" s="367"/>
      <c r="AZ39" s="367"/>
      <c r="BA39" s="367"/>
      <c r="BB39" s="367"/>
      <c r="BC39" s="367"/>
      <c r="BD39" s="193"/>
      <c r="BE39" s="366" t="str">
        <f t="shared" si="1"/>
        <v/>
      </c>
      <c r="BF39" s="366"/>
      <c r="BG39" s="367"/>
      <c r="BH39" s="367"/>
      <c r="BI39" s="367"/>
      <c r="BJ39" s="367"/>
      <c r="BK39" s="367"/>
      <c r="BL39" s="367"/>
      <c r="BM39" s="367"/>
      <c r="BN39" s="367"/>
      <c r="BO39" s="367"/>
      <c r="BP39" s="367"/>
      <c r="BQ39" s="367"/>
      <c r="BR39" s="367"/>
      <c r="BS39" s="367"/>
      <c r="BT39" s="367"/>
      <c r="BU39" s="367"/>
      <c r="BV39" s="193"/>
      <c r="BW39" s="366" t="str">
        <f t="shared" si="2"/>
        <v/>
      </c>
      <c r="BX39" s="366"/>
      <c r="BY39" s="367" t="str">
        <f>IF('各会計、関係団体の財政状況及び健全化判断比率'!B73="","",'各会計、関係団体の財政状況及び健全化判断比率'!B73)</f>
        <v/>
      </c>
      <c r="BZ39" s="367"/>
      <c r="CA39" s="367"/>
      <c r="CB39" s="367"/>
      <c r="CC39" s="367"/>
      <c r="CD39" s="367"/>
      <c r="CE39" s="367"/>
      <c r="CF39" s="367"/>
      <c r="CG39" s="367"/>
      <c r="CH39" s="367"/>
      <c r="CI39" s="367"/>
      <c r="CJ39" s="367"/>
      <c r="CK39" s="367"/>
      <c r="CL39" s="367"/>
      <c r="CM39" s="367"/>
      <c r="CN39" s="193"/>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90"/>
      <c r="DG39" s="365" t="str">
        <f>IF('各会計、関係団体の財政状況及び健全化判断比率'!BR12="","",'各会計、関係団体の財政状況及び健全化判断比率'!BR12)</f>
        <v/>
      </c>
      <c r="DH39" s="365"/>
      <c r="DI39" s="197"/>
      <c r="DJ39" s="165"/>
      <c r="DK39" s="165"/>
      <c r="DL39" s="165"/>
      <c r="DM39" s="165"/>
      <c r="DN39" s="165"/>
      <c r="DO39" s="165"/>
    </row>
    <row r="40" spans="1:119" ht="32.25" customHeight="1" x14ac:dyDescent="0.2">
      <c r="A40" s="166"/>
      <c r="B40" s="192"/>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93"/>
      <c r="U40" s="366" t="str">
        <f t="shared" si="4"/>
        <v/>
      </c>
      <c r="V40" s="366"/>
      <c r="W40" s="367"/>
      <c r="X40" s="367"/>
      <c r="Y40" s="367"/>
      <c r="Z40" s="367"/>
      <c r="AA40" s="367"/>
      <c r="AB40" s="367"/>
      <c r="AC40" s="367"/>
      <c r="AD40" s="367"/>
      <c r="AE40" s="367"/>
      <c r="AF40" s="367"/>
      <c r="AG40" s="367"/>
      <c r="AH40" s="367"/>
      <c r="AI40" s="367"/>
      <c r="AJ40" s="367"/>
      <c r="AK40" s="367"/>
      <c r="AL40" s="193"/>
      <c r="AM40" s="366" t="str">
        <f t="shared" si="0"/>
        <v/>
      </c>
      <c r="AN40" s="366"/>
      <c r="AO40" s="367"/>
      <c r="AP40" s="367"/>
      <c r="AQ40" s="367"/>
      <c r="AR40" s="367"/>
      <c r="AS40" s="367"/>
      <c r="AT40" s="367"/>
      <c r="AU40" s="367"/>
      <c r="AV40" s="367"/>
      <c r="AW40" s="367"/>
      <c r="AX40" s="367"/>
      <c r="AY40" s="367"/>
      <c r="AZ40" s="367"/>
      <c r="BA40" s="367"/>
      <c r="BB40" s="367"/>
      <c r="BC40" s="367"/>
      <c r="BD40" s="193"/>
      <c r="BE40" s="366" t="str">
        <f t="shared" si="1"/>
        <v/>
      </c>
      <c r="BF40" s="366"/>
      <c r="BG40" s="367"/>
      <c r="BH40" s="367"/>
      <c r="BI40" s="367"/>
      <c r="BJ40" s="367"/>
      <c r="BK40" s="367"/>
      <c r="BL40" s="367"/>
      <c r="BM40" s="367"/>
      <c r="BN40" s="367"/>
      <c r="BO40" s="367"/>
      <c r="BP40" s="367"/>
      <c r="BQ40" s="367"/>
      <c r="BR40" s="367"/>
      <c r="BS40" s="367"/>
      <c r="BT40" s="367"/>
      <c r="BU40" s="367"/>
      <c r="BV40" s="193"/>
      <c r="BW40" s="366" t="str">
        <f t="shared" si="2"/>
        <v/>
      </c>
      <c r="BX40" s="366"/>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93"/>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90"/>
      <c r="DG40" s="365" t="str">
        <f>IF('各会計、関係団体の財政状況及び健全化判断比率'!BR13="","",'各会計、関係団体の財政状況及び健全化判断比率'!BR13)</f>
        <v/>
      </c>
      <c r="DH40" s="365"/>
      <c r="DI40" s="197"/>
      <c r="DJ40" s="165"/>
      <c r="DK40" s="165"/>
      <c r="DL40" s="165"/>
      <c r="DM40" s="165"/>
      <c r="DN40" s="165"/>
      <c r="DO40" s="165"/>
    </row>
    <row r="41" spans="1:119" ht="32.25" customHeight="1" x14ac:dyDescent="0.2">
      <c r="A41" s="166"/>
      <c r="B41" s="192"/>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93"/>
      <c r="U41" s="366" t="str">
        <f t="shared" si="4"/>
        <v/>
      </c>
      <c r="V41" s="366"/>
      <c r="W41" s="367"/>
      <c r="X41" s="367"/>
      <c r="Y41" s="367"/>
      <c r="Z41" s="367"/>
      <c r="AA41" s="367"/>
      <c r="AB41" s="367"/>
      <c r="AC41" s="367"/>
      <c r="AD41" s="367"/>
      <c r="AE41" s="367"/>
      <c r="AF41" s="367"/>
      <c r="AG41" s="367"/>
      <c r="AH41" s="367"/>
      <c r="AI41" s="367"/>
      <c r="AJ41" s="367"/>
      <c r="AK41" s="367"/>
      <c r="AL41" s="193"/>
      <c r="AM41" s="366" t="str">
        <f t="shared" si="0"/>
        <v/>
      </c>
      <c r="AN41" s="366"/>
      <c r="AO41" s="367"/>
      <c r="AP41" s="367"/>
      <c r="AQ41" s="367"/>
      <c r="AR41" s="367"/>
      <c r="AS41" s="367"/>
      <c r="AT41" s="367"/>
      <c r="AU41" s="367"/>
      <c r="AV41" s="367"/>
      <c r="AW41" s="367"/>
      <c r="AX41" s="367"/>
      <c r="AY41" s="367"/>
      <c r="AZ41" s="367"/>
      <c r="BA41" s="367"/>
      <c r="BB41" s="367"/>
      <c r="BC41" s="367"/>
      <c r="BD41" s="193"/>
      <c r="BE41" s="366" t="str">
        <f t="shared" si="1"/>
        <v/>
      </c>
      <c r="BF41" s="366"/>
      <c r="BG41" s="367"/>
      <c r="BH41" s="367"/>
      <c r="BI41" s="367"/>
      <c r="BJ41" s="367"/>
      <c r="BK41" s="367"/>
      <c r="BL41" s="367"/>
      <c r="BM41" s="367"/>
      <c r="BN41" s="367"/>
      <c r="BO41" s="367"/>
      <c r="BP41" s="367"/>
      <c r="BQ41" s="367"/>
      <c r="BR41" s="367"/>
      <c r="BS41" s="367"/>
      <c r="BT41" s="367"/>
      <c r="BU41" s="367"/>
      <c r="BV41" s="193"/>
      <c r="BW41" s="366" t="str">
        <f t="shared" si="2"/>
        <v/>
      </c>
      <c r="BX41" s="366"/>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93"/>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90"/>
      <c r="DG41" s="365" t="str">
        <f>IF('各会計、関係団体の財政状況及び健全化判断比率'!BR14="","",'各会計、関係団体の財政状況及び健全化判断比率'!BR14)</f>
        <v/>
      </c>
      <c r="DH41" s="365"/>
      <c r="DI41" s="197"/>
      <c r="DJ41" s="165"/>
      <c r="DK41" s="165"/>
      <c r="DL41" s="165"/>
      <c r="DM41" s="165"/>
      <c r="DN41" s="165"/>
      <c r="DO41" s="165"/>
    </row>
    <row r="42" spans="1:119" ht="32.25" customHeight="1" x14ac:dyDescent="0.2">
      <c r="A42" s="165"/>
      <c r="B42" s="192"/>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93"/>
      <c r="U42" s="366" t="str">
        <f t="shared" si="4"/>
        <v/>
      </c>
      <c r="V42" s="366"/>
      <c r="W42" s="367"/>
      <c r="X42" s="367"/>
      <c r="Y42" s="367"/>
      <c r="Z42" s="367"/>
      <c r="AA42" s="367"/>
      <c r="AB42" s="367"/>
      <c r="AC42" s="367"/>
      <c r="AD42" s="367"/>
      <c r="AE42" s="367"/>
      <c r="AF42" s="367"/>
      <c r="AG42" s="367"/>
      <c r="AH42" s="367"/>
      <c r="AI42" s="367"/>
      <c r="AJ42" s="367"/>
      <c r="AK42" s="367"/>
      <c r="AL42" s="193"/>
      <c r="AM42" s="366" t="str">
        <f t="shared" si="0"/>
        <v/>
      </c>
      <c r="AN42" s="366"/>
      <c r="AO42" s="367"/>
      <c r="AP42" s="367"/>
      <c r="AQ42" s="367"/>
      <c r="AR42" s="367"/>
      <c r="AS42" s="367"/>
      <c r="AT42" s="367"/>
      <c r="AU42" s="367"/>
      <c r="AV42" s="367"/>
      <c r="AW42" s="367"/>
      <c r="AX42" s="367"/>
      <c r="AY42" s="367"/>
      <c r="AZ42" s="367"/>
      <c r="BA42" s="367"/>
      <c r="BB42" s="367"/>
      <c r="BC42" s="367"/>
      <c r="BD42" s="193"/>
      <c r="BE42" s="366" t="str">
        <f t="shared" si="1"/>
        <v/>
      </c>
      <c r="BF42" s="366"/>
      <c r="BG42" s="367"/>
      <c r="BH42" s="367"/>
      <c r="BI42" s="367"/>
      <c r="BJ42" s="367"/>
      <c r="BK42" s="367"/>
      <c r="BL42" s="367"/>
      <c r="BM42" s="367"/>
      <c r="BN42" s="367"/>
      <c r="BO42" s="367"/>
      <c r="BP42" s="367"/>
      <c r="BQ42" s="367"/>
      <c r="BR42" s="367"/>
      <c r="BS42" s="367"/>
      <c r="BT42" s="367"/>
      <c r="BU42" s="367"/>
      <c r="BV42" s="193"/>
      <c r="BW42" s="366" t="str">
        <f t="shared" si="2"/>
        <v/>
      </c>
      <c r="BX42" s="366"/>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93"/>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90"/>
      <c r="DG42" s="365" t="str">
        <f>IF('各会計、関係団体の財政状況及び健全化判断比率'!BR15="","",'各会計、関係団体の財政状況及び健全化判断比率'!BR15)</f>
        <v/>
      </c>
      <c r="DH42" s="365"/>
      <c r="DI42" s="197"/>
      <c r="DJ42" s="165"/>
      <c r="DK42" s="165"/>
      <c r="DL42" s="165"/>
      <c r="DM42" s="165"/>
      <c r="DN42" s="165"/>
      <c r="DO42" s="165"/>
    </row>
    <row r="43" spans="1:119" ht="32.25" customHeight="1" x14ac:dyDescent="0.2">
      <c r="A43" s="165"/>
      <c r="B43" s="192"/>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93"/>
      <c r="U43" s="366" t="str">
        <f t="shared" si="4"/>
        <v/>
      </c>
      <c r="V43" s="366"/>
      <c r="W43" s="367"/>
      <c r="X43" s="367"/>
      <c r="Y43" s="367"/>
      <c r="Z43" s="367"/>
      <c r="AA43" s="367"/>
      <c r="AB43" s="367"/>
      <c r="AC43" s="367"/>
      <c r="AD43" s="367"/>
      <c r="AE43" s="367"/>
      <c r="AF43" s="367"/>
      <c r="AG43" s="367"/>
      <c r="AH43" s="367"/>
      <c r="AI43" s="367"/>
      <c r="AJ43" s="367"/>
      <c r="AK43" s="367"/>
      <c r="AL43" s="193"/>
      <c r="AM43" s="366" t="str">
        <f t="shared" si="0"/>
        <v/>
      </c>
      <c r="AN43" s="366"/>
      <c r="AO43" s="367"/>
      <c r="AP43" s="367"/>
      <c r="AQ43" s="367"/>
      <c r="AR43" s="367"/>
      <c r="AS43" s="367"/>
      <c r="AT43" s="367"/>
      <c r="AU43" s="367"/>
      <c r="AV43" s="367"/>
      <c r="AW43" s="367"/>
      <c r="AX43" s="367"/>
      <c r="AY43" s="367"/>
      <c r="AZ43" s="367"/>
      <c r="BA43" s="367"/>
      <c r="BB43" s="367"/>
      <c r="BC43" s="367"/>
      <c r="BD43" s="193"/>
      <c r="BE43" s="366" t="str">
        <f t="shared" si="1"/>
        <v/>
      </c>
      <c r="BF43" s="366"/>
      <c r="BG43" s="367"/>
      <c r="BH43" s="367"/>
      <c r="BI43" s="367"/>
      <c r="BJ43" s="367"/>
      <c r="BK43" s="367"/>
      <c r="BL43" s="367"/>
      <c r="BM43" s="367"/>
      <c r="BN43" s="367"/>
      <c r="BO43" s="367"/>
      <c r="BP43" s="367"/>
      <c r="BQ43" s="367"/>
      <c r="BR43" s="367"/>
      <c r="BS43" s="367"/>
      <c r="BT43" s="367"/>
      <c r="BU43" s="367"/>
      <c r="BV43" s="193"/>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93"/>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90"/>
      <c r="DG43" s="365" t="str">
        <f>IF('各会計、関係団体の財政状況及び健全化判断比率'!BR16="","",'各会計、関係団体の財政状況及び健全化判断比率'!BR16)</f>
        <v/>
      </c>
      <c r="DH43" s="36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4dFeAzRwM2WvDg1BCJeYewr+sjn1CuHNmQMWZQwN2Qw1nXe2mOxOheFlhB0bQyTnGngD48hkrNGoz6J2uHBJog==" saltValue="ZSbHp9jbpXVvFInnBV8j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208</v>
      </c>
      <c r="DI1" s="737"/>
      <c r="DJ1" s="737"/>
      <c r="DK1" s="737"/>
      <c r="DL1" s="737"/>
      <c r="DM1" s="737"/>
      <c r="DN1" s="738"/>
      <c r="DO1" s="205"/>
      <c r="DP1" s="736" t="s">
        <v>209</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2">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3" t="s">
        <v>217</v>
      </c>
      <c r="AQ4" s="733"/>
      <c r="AR4" s="733"/>
      <c r="AS4" s="733"/>
      <c r="AT4" s="733"/>
      <c r="AU4" s="733"/>
      <c r="AV4" s="733"/>
      <c r="AW4" s="733"/>
      <c r="AX4" s="733"/>
      <c r="AY4" s="733"/>
      <c r="AZ4" s="733"/>
      <c r="BA4" s="733"/>
      <c r="BB4" s="733"/>
      <c r="BC4" s="733"/>
      <c r="BD4" s="733"/>
      <c r="BE4" s="733"/>
      <c r="BF4" s="733"/>
      <c r="BG4" s="733" t="s">
        <v>218</v>
      </c>
      <c r="BH4" s="733"/>
      <c r="BI4" s="733"/>
      <c r="BJ4" s="733"/>
      <c r="BK4" s="733"/>
      <c r="BL4" s="733"/>
      <c r="BM4" s="733"/>
      <c r="BN4" s="733"/>
      <c r="BO4" s="733" t="s">
        <v>215</v>
      </c>
      <c r="BP4" s="733"/>
      <c r="BQ4" s="733"/>
      <c r="BR4" s="733"/>
      <c r="BS4" s="733" t="s">
        <v>219</v>
      </c>
      <c r="BT4" s="733"/>
      <c r="BU4" s="733"/>
      <c r="BV4" s="733"/>
      <c r="BW4" s="733"/>
      <c r="BX4" s="733"/>
      <c r="BY4" s="733"/>
      <c r="BZ4" s="733"/>
      <c r="CA4" s="733"/>
      <c r="CB4" s="733"/>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2">
      <c r="B5" s="696" t="s">
        <v>221</v>
      </c>
      <c r="C5" s="697"/>
      <c r="D5" s="697"/>
      <c r="E5" s="697"/>
      <c r="F5" s="697"/>
      <c r="G5" s="697"/>
      <c r="H5" s="697"/>
      <c r="I5" s="697"/>
      <c r="J5" s="697"/>
      <c r="K5" s="697"/>
      <c r="L5" s="697"/>
      <c r="M5" s="697"/>
      <c r="N5" s="697"/>
      <c r="O5" s="697"/>
      <c r="P5" s="697"/>
      <c r="Q5" s="698"/>
      <c r="R5" s="668">
        <v>667912</v>
      </c>
      <c r="S5" s="669"/>
      <c r="T5" s="669"/>
      <c r="U5" s="669"/>
      <c r="V5" s="669"/>
      <c r="W5" s="669"/>
      <c r="X5" s="669"/>
      <c r="Y5" s="715"/>
      <c r="Z5" s="734">
        <v>8</v>
      </c>
      <c r="AA5" s="734"/>
      <c r="AB5" s="734"/>
      <c r="AC5" s="734"/>
      <c r="AD5" s="735">
        <v>667912</v>
      </c>
      <c r="AE5" s="735"/>
      <c r="AF5" s="735"/>
      <c r="AG5" s="735"/>
      <c r="AH5" s="735"/>
      <c r="AI5" s="735"/>
      <c r="AJ5" s="735"/>
      <c r="AK5" s="735"/>
      <c r="AL5" s="716">
        <v>17.600000000000001</v>
      </c>
      <c r="AM5" s="685"/>
      <c r="AN5" s="685"/>
      <c r="AO5" s="717"/>
      <c r="AP5" s="696" t="s">
        <v>222</v>
      </c>
      <c r="AQ5" s="697"/>
      <c r="AR5" s="697"/>
      <c r="AS5" s="697"/>
      <c r="AT5" s="697"/>
      <c r="AU5" s="697"/>
      <c r="AV5" s="697"/>
      <c r="AW5" s="697"/>
      <c r="AX5" s="697"/>
      <c r="AY5" s="697"/>
      <c r="AZ5" s="697"/>
      <c r="BA5" s="697"/>
      <c r="BB5" s="697"/>
      <c r="BC5" s="697"/>
      <c r="BD5" s="697"/>
      <c r="BE5" s="697"/>
      <c r="BF5" s="698"/>
      <c r="BG5" s="616">
        <v>667912</v>
      </c>
      <c r="BH5" s="617"/>
      <c r="BI5" s="617"/>
      <c r="BJ5" s="617"/>
      <c r="BK5" s="617"/>
      <c r="BL5" s="617"/>
      <c r="BM5" s="617"/>
      <c r="BN5" s="618"/>
      <c r="BO5" s="665">
        <v>100</v>
      </c>
      <c r="BP5" s="665"/>
      <c r="BQ5" s="665"/>
      <c r="BR5" s="665"/>
      <c r="BS5" s="666" t="s">
        <v>223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215</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2">
      <c r="B6" s="613" t="s">
        <v>227</v>
      </c>
      <c r="C6" s="614"/>
      <c r="D6" s="614"/>
      <c r="E6" s="614"/>
      <c r="F6" s="614"/>
      <c r="G6" s="614"/>
      <c r="H6" s="614"/>
      <c r="I6" s="614"/>
      <c r="J6" s="614"/>
      <c r="K6" s="614"/>
      <c r="L6" s="614"/>
      <c r="M6" s="614"/>
      <c r="N6" s="614"/>
      <c r="O6" s="614"/>
      <c r="P6" s="614"/>
      <c r="Q6" s="615"/>
      <c r="R6" s="616">
        <v>55347</v>
      </c>
      <c r="S6" s="617"/>
      <c r="T6" s="617"/>
      <c r="U6" s="617"/>
      <c r="V6" s="617"/>
      <c r="W6" s="617"/>
      <c r="X6" s="617"/>
      <c r="Y6" s="618"/>
      <c r="Z6" s="665">
        <v>0.7</v>
      </c>
      <c r="AA6" s="665"/>
      <c r="AB6" s="665"/>
      <c r="AC6" s="665"/>
      <c r="AD6" s="666">
        <v>55347</v>
      </c>
      <c r="AE6" s="666"/>
      <c r="AF6" s="666"/>
      <c r="AG6" s="666"/>
      <c r="AH6" s="666"/>
      <c r="AI6" s="666"/>
      <c r="AJ6" s="666"/>
      <c r="AK6" s="666"/>
      <c r="AL6" s="619">
        <v>1.5</v>
      </c>
      <c r="AM6" s="620"/>
      <c r="AN6" s="620"/>
      <c r="AO6" s="667"/>
      <c r="AP6" s="613" t="s">
        <v>228</v>
      </c>
      <c r="AQ6" s="614"/>
      <c r="AR6" s="614"/>
      <c r="AS6" s="614"/>
      <c r="AT6" s="614"/>
      <c r="AU6" s="614"/>
      <c r="AV6" s="614"/>
      <c r="AW6" s="614"/>
      <c r="AX6" s="614"/>
      <c r="AY6" s="614"/>
      <c r="AZ6" s="614"/>
      <c r="BA6" s="614"/>
      <c r="BB6" s="614"/>
      <c r="BC6" s="614"/>
      <c r="BD6" s="614"/>
      <c r="BE6" s="614"/>
      <c r="BF6" s="615"/>
      <c r="BG6" s="616">
        <v>667912</v>
      </c>
      <c r="BH6" s="617"/>
      <c r="BI6" s="617"/>
      <c r="BJ6" s="617"/>
      <c r="BK6" s="617"/>
      <c r="BL6" s="617"/>
      <c r="BM6" s="617"/>
      <c r="BN6" s="618"/>
      <c r="BO6" s="665">
        <v>100</v>
      </c>
      <c r="BP6" s="665"/>
      <c r="BQ6" s="665"/>
      <c r="BR6" s="665"/>
      <c r="BS6" s="666" t="s">
        <v>223</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16">
        <v>84400</v>
      </c>
      <c r="CS6" s="617"/>
      <c r="CT6" s="617"/>
      <c r="CU6" s="617"/>
      <c r="CV6" s="617"/>
      <c r="CW6" s="617"/>
      <c r="CX6" s="617"/>
      <c r="CY6" s="618"/>
      <c r="CZ6" s="716">
        <v>1</v>
      </c>
      <c r="DA6" s="685"/>
      <c r="DB6" s="685"/>
      <c r="DC6" s="719"/>
      <c r="DD6" s="622" t="s">
        <v>123</v>
      </c>
      <c r="DE6" s="617"/>
      <c r="DF6" s="617"/>
      <c r="DG6" s="617"/>
      <c r="DH6" s="617"/>
      <c r="DI6" s="617"/>
      <c r="DJ6" s="617"/>
      <c r="DK6" s="617"/>
      <c r="DL6" s="617"/>
      <c r="DM6" s="617"/>
      <c r="DN6" s="617"/>
      <c r="DO6" s="617"/>
      <c r="DP6" s="618"/>
      <c r="DQ6" s="622">
        <v>84400</v>
      </c>
      <c r="DR6" s="617"/>
      <c r="DS6" s="617"/>
      <c r="DT6" s="617"/>
      <c r="DU6" s="617"/>
      <c r="DV6" s="617"/>
      <c r="DW6" s="617"/>
      <c r="DX6" s="617"/>
      <c r="DY6" s="617"/>
      <c r="DZ6" s="617"/>
      <c r="EA6" s="617"/>
      <c r="EB6" s="617"/>
      <c r="EC6" s="655"/>
    </row>
    <row r="7" spans="2:143" ht="11.25" customHeight="1" x14ac:dyDescent="0.2">
      <c r="B7" s="613" t="s">
        <v>230</v>
      </c>
      <c r="C7" s="614"/>
      <c r="D7" s="614"/>
      <c r="E7" s="614"/>
      <c r="F7" s="614"/>
      <c r="G7" s="614"/>
      <c r="H7" s="614"/>
      <c r="I7" s="614"/>
      <c r="J7" s="614"/>
      <c r="K7" s="614"/>
      <c r="L7" s="614"/>
      <c r="M7" s="614"/>
      <c r="N7" s="614"/>
      <c r="O7" s="614"/>
      <c r="P7" s="614"/>
      <c r="Q7" s="615"/>
      <c r="R7" s="616">
        <v>600</v>
      </c>
      <c r="S7" s="617"/>
      <c r="T7" s="617"/>
      <c r="U7" s="617"/>
      <c r="V7" s="617"/>
      <c r="W7" s="617"/>
      <c r="X7" s="617"/>
      <c r="Y7" s="618"/>
      <c r="Z7" s="665">
        <v>0</v>
      </c>
      <c r="AA7" s="665"/>
      <c r="AB7" s="665"/>
      <c r="AC7" s="665"/>
      <c r="AD7" s="666">
        <v>600</v>
      </c>
      <c r="AE7" s="666"/>
      <c r="AF7" s="666"/>
      <c r="AG7" s="666"/>
      <c r="AH7" s="666"/>
      <c r="AI7" s="666"/>
      <c r="AJ7" s="666"/>
      <c r="AK7" s="666"/>
      <c r="AL7" s="619">
        <v>0</v>
      </c>
      <c r="AM7" s="620"/>
      <c r="AN7" s="620"/>
      <c r="AO7" s="667"/>
      <c r="AP7" s="613" t="s">
        <v>231</v>
      </c>
      <c r="AQ7" s="614"/>
      <c r="AR7" s="614"/>
      <c r="AS7" s="614"/>
      <c r="AT7" s="614"/>
      <c r="AU7" s="614"/>
      <c r="AV7" s="614"/>
      <c r="AW7" s="614"/>
      <c r="AX7" s="614"/>
      <c r="AY7" s="614"/>
      <c r="AZ7" s="614"/>
      <c r="BA7" s="614"/>
      <c r="BB7" s="614"/>
      <c r="BC7" s="614"/>
      <c r="BD7" s="614"/>
      <c r="BE7" s="614"/>
      <c r="BF7" s="615"/>
      <c r="BG7" s="616">
        <v>253538</v>
      </c>
      <c r="BH7" s="617"/>
      <c r="BI7" s="617"/>
      <c r="BJ7" s="617"/>
      <c r="BK7" s="617"/>
      <c r="BL7" s="617"/>
      <c r="BM7" s="617"/>
      <c r="BN7" s="618"/>
      <c r="BO7" s="665">
        <v>38</v>
      </c>
      <c r="BP7" s="665"/>
      <c r="BQ7" s="665"/>
      <c r="BR7" s="665"/>
      <c r="BS7" s="666" t="s">
        <v>123</v>
      </c>
      <c r="BT7" s="666"/>
      <c r="BU7" s="666"/>
      <c r="BV7" s="666"/>
      <c r="BW7" s="666"/>
      <c r="BX7" s="666"/>
      <c r="BY7" s="666"/>
      <c r="BZ7" s="666"/>
      <c r="CA7" s="666"/>
      <c r="CB7" s="707"/>
      <c r="CD7" s="648" t="s">
        <v>232</v>
      </c>
      <c r="CE7" s="649"/>
      <c r="CF7" s="649"/>
      <c r="CG7" s="649"/>
      <c r="CH7" s="649"/>
      <c r="CI7" s="649"/>
      <c r="CJ7" s="649"/>
      <c r="CK7" s="649"/>
      <c r="CL7" s="649"/>
      <c r="CM7" s="649"/>
      <c r="CN7" s="649"/>
      <c r="CO7" s="649"/>
      <c r="CP7" s="649"/>
      <c r="CQ7" s="650"/>
      <c r="CR7" s="616">
        <v>2522338</v>
      </c>
      <c r="CS7" s="617"/>
      <c r="CT7" s="617"/>
      <c r="CU7" s="617"/>
      <c r="CV7" s="617"/>
      <c r="CW7" s="617"/>
      <c r="CX7" s="617"/>
      <c r="CY7" s="618"/>
      <c r="CZ7" s="665">
        <v>30.9</v>
      </c>
      <c r="DA7" s="665"/>
      <c r="DB7" s="665"/>
      <c r="DC7" s="665"/>
      <c r="DD7" s="622">
        <v>744917</v>
      </c>
      <c r="DE7" s="617"/>
      <c r="DF7" s="617"/>
      <c r="DG7" s="617"/>
      <c r="DH7" s="617"/>
      <c r="DI7" s="617"/>
      <c r="DJ7" s="617"/>
      <c r="DK7" s="617"/>
      <c r="DL7" s="617"/>
      <c r="DM7" s="617"/>
      <c r="DN7" s="617"/>
      <c r="DO7" s="617"/>
      <c r="DP7" s="618"/>
      <c r="DQ7" s="622">
        <v>1239738</v>
      </c>
      <c r="DR7" s="617"/>
      <c r="DS7" s="617"/>
      <c r="DT7" s="617"/>
      <c r="DU7" s="617"/>
      <c r="DV7" s="617"/>
      <c r="DW7" s="617"/>
      <c r="DX7" s="617"/>
      <c r="DY7" s="617"/>
      <c r="DZ7" s="617"/>
      <c r="EA7" s="617"/>
      <c r="EB7" s="617"/>
      <c r="EC7" s="655"/>
    </row>
    <row r="8" spans="2:143" ht="11.25" customHeight="1" x14ac:dyDescent="0.2">
      <c r="B8" s="613" t="s">
        <v>233</v>
      </c>
      <c r="C8" s="614"/>
      <c r="D8" s="614"/>
      <c r="E8" s="614"/>
      <c r="F8" s="614"/>
      <c r="G8" s="614"/>
      <c r="H8" s="614"/>
      <c r="I8" s="614"/>
      <c r="J8" s="614"/>
      <c r="K8" s="614"/>
      <c r="L8" s="614"/>
      <c r="M8" s="614"/>
      <c r="N8" s="614"/>
      <c r="O8" s="614"/>
      <c r="P8" s="614"/>
      <c r="Q8" s="615"/>
      <c r="R8" s="616">
        <v>1213</v>
      </c>
      <c r="S8" s="617"/>
      <c r="T8" s="617"/>
      <c r="U8" s="617"/>
      <c r="V8" s="617"/>
      <c r="W8" s="617"/>
      <c r="X8" s="617"/>
      <c r="Y8" s="618"/>
      <c r="Z8" s="665">
        <v>0</v>
      </c>
      <c r="AA8" s="665"/>
      <c r="AB8" s="665"/>
      <c r="AC8" s="665"/>
      <c r="AD8" s="666">
        <v>1213</v>
      </c>
      <c r="AE8" s="666"/>
      <c r="AF8" s="666"/>
      <c r="AG8" s="666"/>
      <c r="AH8" s="666"/>
      <c r="AI8" s="666"/>
      <c r="AJ8" s="666"/>
      <c r="AK8" s="666"/>
      <c r="AL8" s="619">
        <v>0</v>
      </c>
      <c r="AM8" s="620"/>
      <c r="AN8" s="620"/>
      <c r="AO8" s="667"/>
      <c r="AP8" s="613" t="s">
        <v>234</v>
      </c>
      <c r="AQ8" s="614"/>
      <c r="AR8" s="614"/>
      <c r="AS8" s="614"/>
      <c r="AT8" s="614"/>
      <c r="AU8" s="614"/>
      <c r="AV8" s="614"/>
      <c r="AW8" s="614"/>
      <c r="AX8" s="614"/>
      <c r="AY8" s="614"/>
      <c r="AZ8" s="614"/>
      <c r="BA8" s="614"/>
      <c r="BB8" s="614"/>
      <c r="BC8" s="614"/>
      <c r="BD8" s="614"/>
      <c r="BE8" s="614"/>
      <c r="BF8" s="615"/>
      <c r="BG8" s="616">
        <v>9626</v>
      </c>
      <c r="BH8" s="617"/>
      <c r="BI8" s="617"/>
      <c r="BJ8" s="617"/>
      <c r="BK8" s="617"/>
      <c r="BL8" s="617"/>
      <c r="BM8" s="617"/>
      <c r="BN8" s="618"/>
      <c r="BO8" s="665">
        <v>1.4</v>
      </c>
      <c r="BP8" s="665"/>
      <c r="BQ8" s="665"/>
      <c r="BR8" s="665"/>
      <c r="BS8" s="622" t="s">
        <v>223</v>
      </c>
      <c r="BT8" s="617"/>
      <c r="BU8" s="617"/>
      <c r="BV8" s="617"/>
      <c r="BW8" s="617"/>
      <c r="BX8" s="617"/>
      <c r="BY8" s="617"/>
      <c r="BZ8" s="617"/>
      <c r="CA8" s="617"/>
      <c r="CB8" s="655"/>
      <c r="CD8" s="648" t="s">
        <v>235</v>
      </c>
      <c r="CE8" s="649"/>
      <c r="CF8" s="649"/>
      <c r="CG8" s="649"/>
      <c r="CH8" s="649"/>
      <c r="CI8" s="649"/>
      <c r="CJ8" s="649"/>
      <c r="CK8" s="649"/>
      <c r="CL8" s="649"/>
      <c r="CM8" s="649"/>
      <c r="CN8" s="649"/>
      <c r="CO8" s="649"/>
      <c r="CP8" s="649"/>
      <c r="CQ8" s="650"/>
      <c r="CR8" s="616">
        <v>1495002</v>
      </c>
      <c r="CS8" s="617"/>
      <c r="CT8" s="617"/>
      <c r="CU8" s="617"/>
      <c r="CV8" s="617"/>
      <c r="CW8" s="617"/>
      <c r="CX8" s="617"/>
      <c r="CY8" s="618"/>
      <c r="CZ8" s="665">
        <v>18.3</v>
      </c>
      <c r="DA8" s="665"/>
      <c r="DB8" s="665"/>
      <c r="DC8" s="665"/>
      <c r="DD8" s="622">
        <v>6212</v>
      </c>
      <c r="DE8" s="617"/>
      <c r="DF8" s="617"/>
      <c r="DG8" s="617"/>
      <c r="DH8" s="617"/>
      <c r="DI8" s="617"/>
      <c r="DJ8" s="617"/>
      <c r="DK8" s="617"/>
      <c r="DL8" s="617"/>
      <c r="DM8" s="617"/>
      <c r="DN8" s="617"/>
      <c r="DO8" s="617"/>
      <c r="DP8" s="618"/>
      <c r="DQ8" s="622">
        <v>877622</v>
      </c>
      <c r="DR8" s="617"/>
      <c r="DS8" s="617"/>
      <c r="DT8" s="617"/>
      <c r="DU8" s="617"/>
      <c r="DV8" s="617"/>
      <c r="DW8" s="617"/>
      <c r="DX8" s="617"/>
      <c r="DY8" s="617"/>
      <c r="DZ8" s="617"/>
      <c r="EA8" s="617"/>
      <c r="EB8" s="617"/>
      <c r="EC8" s="655"/>
    </row>
    <row r="9" spans="2:143" ht="11.25" customHeight="1" x14ac:dyDescent="0.2">
      <c r="B9" s="613" t="s">
        <v>236</v>
      </c>
      <c r="C9" s="614"/>
      <c r="D9" s="614"/>
      <c r="E9" s="614"/>
      <c r="F9" s="614"/>
      <c r="G9" s="614"/>
      <c r="H9" s="614"/>
      <c r="I9" s="614"/>
      <c r="J9" s="614"/>
      <c r="K9" s="614"/>
      <c r="L9" s="614"/>
      <c r="M9" s="614"/>
      <c r="N9" s="614"/>
      <c r="O9" s="614"/>
      <c r="P9" s="614"/>
      <c r="Q9" s="615"/>
      <c r="R9" s="616">
        <v>1346</v>
      </c>
      <c r="S9" s="617"/>
      <c r="T9" s="617"/>
      <c r="U9" s="617"/>
      <c r="V9" s="617"/>
      <c r="W9" s="617"/>
      <c r="X9" s="617"/>
      <c r="Y9" s="618"/>
      <c r="Z9" s="665">
        <v>0</v>
      </c>
      <c r="AA9" s="665"/>
      <c r="AB9" s="665"/>
      <c r="AC9" s="665"/>
      <c r="AD9" s="666">
        <v>1346</v>
      </c>
      <c r="AE9" s="666"/>
      <c r="AF9" s="666"/>
      <c r="AG9" s="666"/>
      <c r="AH9" s="666"/>
      <c r="AI9" s="666"/>
      <c r="AJ9" s="666"/>
      <c r="AK9" s="666"/>
      <c r="AL9" s="619">
        <v>0</v>
      </c>
      <c r="AM9" s="620"/>
      <c r="AN9" s="620"/>
      <c r="AO9" s="667"/>
      <c r="AP9" s="613" t="s">
        <v>237</v>
      </c>
      <c r="AQ9" s="614"/>
      <c r="AR9" s="614"/>
      <c r="AS9" s="614"/>
      <c r="AT9" s="614"/>
      <c r="AU9" s="614"/>
      <c r="AV9" s="614"/>
      <c r="AW9" s="614"/>
      <c r="AX9" s="614"/>
      <c r="AY9" s="614"/>
      <c r="AZ9" s="614"/>
      <c r="BA9" s="614"/>
      <c r="BB9" s="614"/>
      <c r="BC9" s="614"/>
      <c r="BD9" s="614"/>
      <c r="BE9" s="614"/>
      <c r="BF9" s="615"/>
      <c r="BG9" s="616">
        <v>209138</v>
      </c>
      <c r="BH9" s="617"/>
      <c r="BI9" s="617"/>
      <c r="BJ9" s="617"/>
      <c r="BK9" s="617"/>
      <c r="BL9" s="617"/>
      <c r="BM9" s="617"/>
      <c r="BN9" s="618"/>
      <c r="BO9" s="665">
        <v>31.3</v>
      </c>
      <c r="BP9" s="665"/>
      <c r="BQ9" s="665"/>
      <c r="BR9" s="665"/>
      <c r="BS9" s="622" t="s">
        <v>223</v>
      </c>
      <c r="BT9" s="617"/>
      <c r="BU9" s="617"/>
      <c r="BV9" s="617"/>
      <c r="BW9" s="617"/>
      <c r="BX9" s="617"/>
      <c r="BY9" s="617"/>
      <c r="BZ9" s="617"/>
      <c r="CA9" s="617"/>
      <c r="CB9" s="655"/>
      <c r="CD9" s="648" t="s">
        <v>238</v>
      </c>
      <c r="CE9" s="649"/>
      <c r="CF9" s="649"/>
      <c r="CG9" s="649"/>
      <c r="CH9" s="649"/>
      <c r="CI9" s="649"/>
      <c r="CJ9" s="649"/>
      <c r="CK9" s="649"/>
      <c r="CL9" s="649"/>
      <c r="CM9" s="649"/>
      <c r="CN9" s="649"/>
      <c r="CO9" s="649"/>
      <c r="CP9" s="649"/>
      <c r="CQ9" s="650"/>
      <c r="CR9" s="616">
        <v>357707</v>
      </c>
      <c r="CS9" s="617"/>
      <c r="CT9" s="617"/>
      <c r="CU9" s="617"/>
      <c r="CV9" s="617"/>
      <c r="CW9" s="617"/>
      <c r="CX9" s="617"/>
      <c r="CY9" s="618"/>
      <c r="CZ9" s="665">
        <v>4.4000000000000004</v>
      </c>
      <c r="DA9" s="665"/>
      <c r="DB9" s="665"/>
      <c r="DC9" s="665"/>
      <c r="DD9" s="622" t="s">
        <v>223</v>
      </c>
      <c r="DE9" s="617"/>
      <c r="DF9" s="617"/>
      <c r="DG9" s="617"/>
      <c r="DH9" s="617"/>
      <c r="DI9" s="617"/>
      <c r="DJ9" s="617"/>
      <c r="DK9" s="617"/>
      <c r="DL9" s="617"/>
      <c r="DM9" s="617"/>
      <c r="DN9" s="617"/>
      <c r="DO9" s="617"/>
      <c r="DP9" s="618"/>
      <c r="DQ9" s="622">
        <v>278118</v>
      </c>
      <c r="DR9" s="617"/>
      <c r="DS9" s="617"/>
      <c r="DT9" s="617"/>
      <c r="DU9" s="617"/>
      <c r="DV9" s="617"/>
      <c r="DW9" s="617"/>
      <c r="DX9" s="617"/>
      <c r="DY9" s="617"/>
      <c r="DZ9" s="617"/>
      <c r="EA9" s="617"/>
      <c r="EB9" s="617"/>
      <c r="EC9" s="655"/>
    </row>
    <row r="10" spans="2:143" ht="11.25" customHeight="1" x14ac:dyDescent="0.2">
      <c r="B10" s="613" t="s">
        <v>239</v>
      </c>
      <c r="C10" s="614"/>
      <c r="D10" s="614"/>
      <c r="E10" s="614"/>
      <c r="F10" s="614"/>
      <c r="G10" s="614"/>
      <c r="H10" s="614"/>
      <c r="I10" s="614"/>
      <c r="J10" s="614"/>
      <c r="K10" s="614"/>
      <c r="L10" s="614"/>
      <c r="M10" s="614"/>
      <c r="N10" s="614"/>
      <c r="O10" s="614"/>
      <c r="P10" s="614"/>
      <c r="Q10" s="615"/>
      <c r="R10" s="616" t="s">
        <v>223</v>
      </c>
      <c r="S10" s="617"/>
      <c r="T10" s="617"/>
      <c r="U10" s="617"/>
      <c r="V10" s="617"/>
      <c r="W10" s="617"/>
      <c r="X10" s="617"/>
      <c r="Y10" s="618"/>
      <c r="Z10" s="665" t="s">
        <v>123</v>
      </c>
      <c r="AA10" s="665"/>
      <c r="AB10" s="665"/>
      <c r="AC10" s="665"/>
      <c r="AD10" s="666" t="s">
        <v>123</v>
      </c>
      <c r="AE10" s="666"/>
      <c r="AF10" s="666"/>
      <c r="AG10" s="666"/>
      <c r="AH10" s="666"/>
      <c r="AI10" s="666"/>
      <c r="AJ10" s="666"/>
      <c r="AK10" s="666"/>
      <c r="AL10" s="619" t="s">
        <v>123</v>
      </c>
      <c r="AM10" s="620"/>
      <c r="AN10" s="620"/>
      <c r="AO10" s="667"/>
      <c r="AP10" s="613" t="s">
        <v>240</v>
      </c>
      <c r="AQ10" s="614"/>
      <c r="AR10" s="614"/>
      <c r="AS10" s="614"/>
      <c r="AT10" s="614"/>
      <c r="AU10" s="614"/>
      <c r="AV10" s="614"/>
      <c r="AW10" s="614"/>
      <c r="AX10" s="614"/>
      <c r="AY10" s="614"/>
      <c r="AZ10" s="614"/>
      <c r="BA10" s="614"/>
      <c r="BB10" s="614"/>
      <c r="BC10" s="614"/>
      <c r="BD10" s="614"/>
      <c r="BE10" s="614"/>
      <c r="BF10" s="615"/>
      <c r="BG10" s="616">
        <v>18634</v>
      </c>
      <c r="BH10" s="617"/>
      <c r="BI10" s="617"/>
      <c r="BJ10" s="617"/>
      <c r="BK10" s="617"/>
      <c r="BL10" s="617"/>
      <c r="BM10" s="617"/>
      <c r="BN10" s="618"/>
      <c r="BO10" s="665">
        <v>2.8</v>
      </c>
      <c r="BP10" s="665"/>
      <c r="BQ10" s="665"/>
      <c r="BR10" s="665"/>
      <c r="BS10" s="622" t="s">
        <v>123</v>
      </c>
      <c r="BT10" s="617"/>
      <c r="BU10" s="617"/>
      <c r="BV10" s="617"/>
      <c r="BW10" s="617"/>
      <c r="BX10" s="617"/>
      <c r="BY10" s="617"/>
      <c r="BZ10" s="617"/>
      <c r="CA10" s="617"/>
      <c r="CB10" s="655"/>
      <c r="CD10" s="648" t="s">
        <v>241</v>
      </c>
      <c r="CE10" s="649"/>
      <c r="CF10" s="649"/>
      <c r="CG10" s="649"/>
      <c r="CH10" s="649"/>
      <c r="CI10" s="649"/>
      <c r="CJ10" s="649"/>
      <c r="CK10" s="649"/>
      <c r="CL10" s="649"/>
      <c r="CM10" s="649"/>
      <c r="CN10" s="649"/>
      <c r="CO10" s="649"/>
      <c r="CP10" s="649"/>
      <c r="CQ10" s="650"/>
      <c r="CR10" s="616" t="s">
        <v>123</v>
      </c>
      <c r="CS10" s="617"/>
      <c r="CT10" s="617"/>
      <c r="CU10" s="617"/>
      <c r="CV10" s="617"/>
      <c r="CW10" s="617"/>
      <c r="CX10" s="617"/>
      <c r="CY10" s="618"/>
      <c r="CZ10" s="665" t="s">
        <v>123</v>
      </c>
      <c r="DA10" s="665"/>
      <c r="DB10" s="665"/>
      <c r="DC10" s="665"/>
      <c r="DD10" s="622" t="s">
        <v>223</v>
      </c>
      <c r="DE10" s="617"/>
      <c r="DF10" s="617"/>
      <c r="DG10" s="617"/>
      <c r="DH10" s="617"/>
      <c r="DI10" s="617"/>
      <c r="DJ10" s="617"/>
      <c r="DK10" s="617"/>
      <c r="DL10" s="617"/>
      <c r="DM10" s="617"/>
      <c r="DN10" s="617"/>
      <c r="DO10" s="617"/>
      <c r="DP10" s="618"/>
      <c r="DQ10" s="622" t="s">
        <v>223</v>
      </c>
      <c r="DR10" s="617"/>
      <c r="DS10" s="617"/>
      <c r="DT10" s="617"/>
      <c r="DU10" s="617"/>
      <c r="DV10" s="617"/>
      <c r="DW10" s="617"/>
      <c r="DX10" s="617"/>
      <c r="DY10" s="617"/>
      <c r="DZ10" s="617"/>
      <c r="EA10" s="617"/>
      <c r="EB10" s="617"/>
      <c r="EC10" s="655"/>
    </row>
    <row r="11" spans="2:143" ht="11.25" customHeight="1" x14ac:dyDescent="0.2">
      <c r="B11" s="613" t="s">
        <v>242</v>
      </c>
      <c r="C11" s="614"/>
      <c r="D11" s="614"/>
      <c r="E11" s="614"/>
      <c r="F11" s="614"/>
      <c r="G11" s="614"/>
      <c r="H11" s="614"/>
      <c r="I11" s="614"/>
      <c r="J11" s="614"/>
      <c r="K11" s="614"/>
      <c r="L11" s="614"/>
      <c r="M11" s="614"/>
      <c r="N11" s="614"/>
      <c r="O11" s="614"/>
      <c r="P11" s="614"/>
      <c r="Q11" s="615"/>
      <c r="R11" s="616" t="s">
        <v>123</v>
      </c>
      <c r="S11" s="617"/>
      <c r="T11" s="617"/>
      <c r="U11" s="617"/>
      <c r="V11" s="617"/>
      <c r="W11" s="617"/>
      <c r="X11" s="617"/>
      <c r="Y11" s="618"/>
      <c r="Z11" s="665" t="s">
        <v>123</v>
      </c>
      <c r="AA11" s="665"/>
      <c r="AB11" s="665"/>
      <c r="AC11" s="665"/>
      <c r="AD11" s="666" t="s">
        <v>123</v>
      </c>
      <c r="AE11" s="666"/>
      <c r="AF11" s="666"/>
      <c r="AG11" s="666"/>
      <c r="AH11" s="666"/>
      <c r="AI11" s="666"/>
      <c r="AJ11" s="666"/>
      <c r="AK11" s="666"/>
      <c r="AL11" s="619" t="s">
        <v>123</v>
      </c>
      <c r="AM11" s="620"/>
      <c r="AN11" s="620"/>
      <c r="AO11" s="667"/>
      <c r="AP11" s="613" t="s">
        <v>243</v>
      </c>
      <c r="AQ11" s="614"/>
      <c r="AR11" s="614"/>
      <c r="AS11" s="614"/>
      <c r="AT11" s="614"/>
      <c r="AU11" s="614"/>
      <c r="AV11" s="614"/>
      <c r="AW11" s="614"/>
      <c r="AX11" s="614"/>
      <c r="AY11" s="614"/>
      <c r="AZ11" s="614"/>
      <c r="BA11" s="614"/>
      <c r="BB11" s="614"/>
      <c r="BC11" s="614"/>
      <c r="BD11" s="614"/>
      <c r="BE11" s="614"/>
      <c r="BF11" s="615"/>
      <c r="BG11" s="616">
        <v>16140</v>
      </c>
      <c r="BH11" s="617"/>
      <c r="BI11" s="617"/>
      <c r="BJ11" s="617"/>
      <c r="BK11" s="617"/>
      <c r="BL11" s="617"/>
      <c r="BM11" s="617"/>
      <c r="BN11" s="618"/>
      <c r="BO11" s="665">
        <v>2.4</v>
      </c>
      <c r="BP11" s="665"/>
      <c r="BQ11" s="665"/>
      <c r="BR11" s="665"/>
      <c r="BS11" s="622" t="s">
        <v>223</v>
      </c>
      <c r="BT11" s="617"/>
      <c r="BU11" s="617"/>
      <c r="BV11" s="617"/>
      <c r="BW11" s="617"/>
      <c r="BX11" s="617"/>
      <c r="BY11" s="617"/>
      <c r="BZ11" s="617"/>
      <c r="CA11" s="617"/>
      <c r="CB11" s="655"/>
      <c r="CD11" s="648" t="s">
        <v>244</v>
      </c>
      <c r="CE11" s="649"/>
      <c r="CF11" s="649"/>
      <c r="CG11" s="649"/>
      <c r="CH11" s="649"/>
      <c r="CI11" s="649"/>
      <c r="CJ11" s="649"/>
      <c r="CK11" s="649"/>
      <c r="CL11" s="649"/>
      <c r="CM11" s="649"/>
      <c r="CN11" s="649"/>
      <c r="CO11" s="649"/>
      <c r="CP11" s="649"/>
      <c r="CQ11" s="650"/>
      <c r="CR11" s="616">
        <v>858932</v>
      </c>
      <c r="CS11" s="617"/>
      <c r="CT11" s="617"/>
      <c r="CU11" s="617"/>
      <c r="CV11" s="617"/>
      <c r="CW11" s="617"/>
      <c r="CX11" s="617"/>
      <c r="CY11" s="618"/>
      <c r="CZ11" s="665">
        <v>10.5</v>
      </c>
      <c r="DA11" s="665"/>
      <c r="DB11" s="665"/>
      <c r="DC11" s="665"/>
      <c r="DD11" s="622">
        <v>421881</v>
      </c>
      <c r="DE11" s="617"/>
      <c r="DF11" s="617"/>
      <c r="DG11" s="617"/>
      <c r="DH11" s="617"/>
      <c r="DI11" s="617"/>
      <c r="DJ11" s="617"/>
      <c r="DK11" s="617"/>
      <c r="DL11" s="617"/>
      <c r="DM11" s="617"/>
      <c r="DN11" s="617"/>
      <c r="DO11" s="617"/>
      <c r="DP11" s="618"/>
      <c r="DQ11" s="622">
        <v>245838</v>
      </c>
      <c r="DR11" s="617"/>
      <c r="DS11" s="617"/>
      <c r="DT11" s="617"/>
      <c r="DU11" s="617"/>
      <c r="DV11" s="617"/>
      <c r="DW11" s="617"/>
      <c r="DX11" s="617"/>
      <c r="DY11" s="617"/>
      <c r="DZ11" s="617"/>
      <c r="EA11" s="617"/>
      <c r="EB11" s="617"/>
      <c r="EC11" s="655"/>
    </row>
    <row r="12" spans="2:143" ht="11.25" customHeight="1" x14ac:dyDescent="0.2">
      <c r="B12" s="613" t="s">
        <v>245</v>
      </c>
      <c r="C12" s="614"/>
      <c r="D12" s="614"/>
      <c r="E12" s="614"/>
      <c r="F12" s="614"/>
      <c r="G12" s="614"/>
      <c r="H12" s="614"/>
      <c r="I12" s="614"/>
      <c r="J12" s="614"/>
      <c r="K12" s="614"/>
      <c r="L12" s="614"/>
      <c r="M12" s="614"/>
      <c r="N12" s="614"/>
      <c r="O12" s="614"/>
      <c r="P12" s="614"/>
      <c r="Q12" s="615"/>
      <c r="R12" s="616">
        <v>124224</v>
      </c>
      <c r="S12" s="617"/>
      <c r="T12" s="617"/>
      <c r="U12" s="617"/>
      <c r="V12" s="617"/>
      <c r="W12" s="617"/>
      <c r="X12" s="617"/>
      <c r="Y12" s="618"/>
      <c r="Z12" s="665">
        <v>1.5</v>
      </c>
      <c r="AA12" s="665"/>
      <c r="AB12" s="665"/>
      <c r="AC12" s="665"/>
      <c r="AD12" s="666">
        <v>124224</v>
      </c>
      <c r="AE12" s="666"/>
      <c r="AF12" s="666"/>
      <c r="AG12" s="666"/>
      <c r="AH12" s="666"/>
      <c r="AI12" s="666"/>
      <c r="AJ12" s="666"/>
      <c r="AK12" s="666"/>
      <c r="AL12" s="619">
        <v>3.3</v>
      </c>
      <c r="AM12" s="620"/>
      <c r="AN12" s="620"/>
      <c r="AO12" s="667"/>
      <c r="AP12" s="613" t="s">
        <v>246</v>
      </c>
      <c r="AQ12" s="614"/>
      <c r="AR12" s="614"/>
      <c r="AS12" s="614"/>
      <c r="AT12" s="614"/>
      <c r="AU12" s="614"/>
      <c r="AV12" s="614"/>
      <c r="AW12" s="614"/>
      <c r="AX12" s="614"/>
      <c r="AY12" s="614"/>
      <c r="AZ12" s="614"/>
      <c r="BA12" s="614"/>
      <c r="BB12" s="614"/>
      <c r="BC12" s="614"/>
      <c r="BD12" s="614"/>
      <c r="BE12" s="614"/>
      <c r="BF12" s="615"/>
      <c r="BG12" s="616">
        <v>334417</v>
      </c>
      <c r="BH12" s="617"/>
      <c r="BI12" s="617"/>
      <c r="BJ12" s="617"/>
      <c r="BK12" s="617"/>
      <c r="BL12" s="617"/>
      <c r="BM12" s="617"/>
      <c r="BN12" s="618"/>
      <c r="BO12" s="665">
        <v>50.1</v>
      </c>
      <c r="BP12" s="665"/>
      <c r="BQ12" s="665"/>
      <c r="BR12" s="665"/>
      <c r="BS12" s="622" t="s">
        <v>223</v>
      </c>
      <c r="BT12" s="617"/>
      <c r="BU12" s="617"/>
      <c r="BV12" s="617"/>
      <c r="BW12" s="617"/>
      <c r="BX12" s="617"/>
      <c r="BY12" s="617"/>
      <c r="BZ12" s="617"/>
      <c r="CA12" s="617"/>
      <c r="CB12" s="655"/>
      <c r="CD12" s="648" t="s">
        <v>247</v>
      </c>
      <c r="CE12" s="649"/>
      <c r="CF12" s="649"/>
      <c r="CG12" s="649"/>
      <c r="CH12" s="649"/>
      <c r="CI12" s="649"/>
      <c r="CJ12" s="649"/>
      <c r="CK12" s="649"/>
      <c r="CL12" s="649"/>
      <c r="CM12" s="649"/>
      <c r="CN12" s="649"/>
      <c r="CO12" s="649"/>
      <c r="CP12" s="649"/>
      <c r="CQ12" s="650"/>
      <c r="CR12" s="616">
        <v>192338</v>
      </c>
      <c r="CS12" s="617"/>
      <c r="CT12" s="617"/>
      <c r="CU12" s="617"/>
      <c r="CV12" s="617"/>
      <c r="CW12" s="617"/>
      <c r="CX12" s="617"/>
      <c r="CY12" s="618"/>
      <c r="CZ12" s="665">
        <v>2.4</v>
      </c>
      <c r="DA12" s="665"/>
      <c r="DB12" s="665"/>
      <c r="DC12" s="665"/>
      <c r="DD12" s="622" t="s">
        <v>223</v>
      </c>
      <c r="DE12" s="617"/>
      <c r="DF12" s="617"/>
      <c r="DG12" s="617"/>
      <c r="DH12" s="617"/>
      <c r="DI12" s="617"/>
      <c r="DJ12" s="617"/>
      <c r="DK12" s="617"/>
      <c r="DL12" s="617"/>
      <c r="DM12" s="617"/>
      <c r="DN12" s="617"/>
      <c r="DO12" s="617"/>
      <c r="DP12" s="618"/>
      <c r="DQ12" s="622">
        <v>125053</v>
      </c>
      <c r="DR12" s="617"/>
      <c r="DS12" s="617"/>
      <c r="DT12" s="617"/>
      <c r="DU12" s="617"/>
      <c r="DV12" s="617"/>
      <c r="DW12" s="617"/>
      <c r="DX12" s="617"/>
      <c r="DY12" s="617"/>
      <c r="DZ12" s="617"/>
      <c r="EA12" s="617"/>
      <c r="EB12" s="617"/>
      <c r="EC12" s="655"/>
    </row>
    <row r="13" spans="2:143" ht="11.25" customHeight="1" x14ac:dyDescent="0.2">
      <c r="B13" s="613" t="s">
        <v>248</v>
      </c>
      <c r="C13" s="614"/>
      <c r="D13" s="614"/>
      <c r="E13" s="614"/>
      <c r="F13" s="614"/>
      <c r="G13" s="614"/>
      <c r="H13" s="614"/>
      <c r="I13" s="614"/>
      <c r="J13" s="614"/>
      <c r="K13" s="614"/>
      <c r="L13" s="614"/>
      <c r="M13" s="614"/>
      <c r="N13" s="614"/>
      <c r="O13" s="614"/>
      <c r="P13" s="614"/>
      <c r="Q13" s="615"/>
      <c r="R13" s="616" t="s">
        <v>223</v>
      </c>
      <c r="S13" s="617"/>
      <c r="T13" s="617"/>
      <c r="U13" s="617"/>
      <c r="V13" s="617"/>
      <c r="W13" s="617"/>
      <c r="X13" s="617"/>
      <c r="Y13" s="618"/>
      <c r="Z13" s="665" t="s">
        <v>223</v>
      </c>
      <c r="AA13" s="665"/>
      <c r="AB13" s="665"/>
      <c r="AC13" s="665"/>
      <c r="AD13" s="666" t="s">
        <v>123</v>
      </c>
      <c r="AE13" s="666"/>
      <c r="AF13" s="666"/>
      <c r="AG13" s="666"/>
      <c r="AH13" s="666"/>
      <c r="AI13" s="666"/>
      <c r="AJ13" s="666"/>
      <c r="AK13" s="666"/>
      <c r="AL13" s="619" t="s">
        <v>123</v>
      </c>
      <c r="AM13" s="620"/>
      <c r="AN13" s="620"/>
      <c r="AO13" s="667"/>
      <c r="AP13" s="613" t="s">
        <v>249</v>
      </c>
      <c r="AQ13" s="614"/>
      <c r="AR13" s="614"/>
      <c r="AS13" s="614"/>
      <c r="AT13" s="614"/>
      <c r="AU13" s="614"/>
      <c r="AV13" s="614"/>
      <c r="AW13" s="614"/>
      <c r="AX13" s="614"/>
      <c r="AY13" s="614"/>
      <c r="AZ13" s="614"/>
      <c r="BA13" s="614"/>
      <c r="BB13" s="614"/>
      <c r="BC13" s="614"/>
      <c r="BD13" s="614"/>
      <c r="BE13" s="614"/>
      <c r="BF13" s="615"/>
      <c r="BG13" s="616">
        <v>308520</v>
      </c>
      <c r="BH13" s="617"/>
      <c r="BI13" s="617"/>
      <c r="BJ13" s="617"/>
      <c r="BK13" s="617"/>
      <c r="BL13" s="617"/>
      <c r="BM13" s="617"/>
      <c r="BN13" s="618"/>
      <c r="BO13" s="665">
        <v>46.2</v>
      </c>
      <c r="BP13" s="665"/>
      <c r="BQ13" s="665"/>
      <c r="BR13" s="665"/>
      <c r="BS13" s="622" t="s">
        <v>223</v>
      </c>
      <c r="BT13" s="617"/>
      <c r="BU13" s="617"/>
      <c r="BV13" s="617"/>
      <c r="BW13" s="617"/>
      <c r="BX13" s="617"/>
      <c r="BY13" s="617"/>
      <c r="BZ13" s="617"/>
      <c r="CA13" s="617"/>
      <c r="CB13" s="655"/>
      <c r="CD13" s="648" t="s">
        <v>250</v>
      </c>
      <c r="CE13" s="649"/>
      <c r="CF13" s="649"/>
      <c r="CG13" s="649"/>
      <c r="CH13" s="649"/>
      <c r="CI13" s="649"/>
      <c r="CJ13" s="649"/>
      <c r="CK13" s="649"/>
      <c r="CL13" s="649"/>
      <c r="CM13" s="649"/>
      <c r="CN13" s="649"/>
      <c r="CO13" s="649"/>
      <c r="CP13" s="649"/>
      <c r="CQ13" s="650"/>
      <c r="CR13" s="616">
        <v>901936</v>
      </c>
      <c r="CS13" s="617"/>
      <c r="CT13" s="617"/>
      <c r="CU13" s="617"/>
      <c r="CV13" s="617"/>
      <c r="CW13" s="617"/>
      <c r="CX13" s="617"/>
      <c r="CY13" s="618"/>
      <c r="CZ13" s="665">
        <v>11.1</v>
      </c>
      <c r="DA13" s="665"/>
      <c r="DB13" s="665"/>
      <c r="DC13" s="665"/>
      <c r="DD13" s="622">
        <v>573039</v>
      </c>
      <c r="DE13" s="617"/>
      <c r="DF13" s="617"/>
      <c r="DG13" s="617"/>
      <c r="DH13" s="617"/>
      <c r="DI13" s="617"/>
      <c r="DJ13" s="617"/>
      <c r="DK13" s="617"/>
      <c r="DL13" s="617"/>
      <c r="DM13" s="617"/>
      <c r="DN13" s="617"/>
      <c r="DO13" s="617"/>
      <c r="DP13" s="618"/>
      <c r="DQ13" s="622">
        <v>223644</v>
      </c>
      <c r="DR13" s="617"/>
      <c r="DS13" s="617"/>
      <c r="DT13" s="617"/>
      <c r="DU13" s="617"/>
      <c r="DV13" s="617"/>
      <c r="DW13" s="617"/>
      <c r="DX13" s="617"/>
      <c r="DY13" s="617"/>
      <c r="DZ13" s="617"/>
      <c r="EA13" s="617"/>
      <c r="EB13" s="617"/>
      <c r="EC13" s="655"/>
    </row>
    <row r="14" spans="2:143" ht="11.25" customHeight="1" x14ac:dyDescent="0.2">
      <c r="B14" s="613" t="s">
        <v>251</v>
      </c>
      <c r="C14" s="614"/>
      <c r="D14" s="614"/>
      <c r="E14" s="614"/>
      <c r="F14" s="614"/>
      <c r="G14" s="614"/>
      <c r="H14" s="614"/>
      <c r="I14" s="614"/>
      <c r="J14" s="614"/>
      <c r="K14" s="614"/>
      <c r="L14" s="614"/>
      <c r="M14" s="614"/>
      <c r="N14" s="614"/>
      <c r="O14" s="614"/>
      <c r="P14" s="614"/>
      <c r="Q14" s="615"/>
      <c r="R14" s="616" t="s">
        <v>223</v>
      </c>
      <c r="S14" s="617"/>
      <c r="T14" s="617"/>
      <c r="U14" s="617"/>
      <c r="V14" s="617"/>
      <c r="W14" s="617"/>
      <c r="X14" s="617"/>
      <c r="Y14" s="618"/>
      <c r="Z14" s="665" t="s">
        <v>223</v>
      </c>
      <c r="AA14" s="665"/>
      <c r="AB14" s="665"/>
      <c r="AC14" s="665"/>
      <c r="AD14" s="666" t="s">
        <v>123</v>
      </c>
      <c r="AE14" s="666"/>
      <c r="AF14" s="666"/>
      <c r="AG14" s="666"/>
      <c r="AH14" s="666"/>
      <c r="AI14" s="666"/>
      <c r="AJ14" s="666"/>
      <c r="AK14" s="666"/>
      <c r="AL14" s="619" t="s">
        <v>223</v>
      </c>
      <c r="AM14" s="620"/>
      <c r="AN14" s="620"/>
      <c r="AO14" s="667"/>
      <c r="AP14" s="613" t="s">
        <v>252</v>
      </c>
      <c r="AQ14" s="614"/>
      <c r="AR14" s="614"/>
      <c r="AS14" s="614"/>
      <c r="AT14" s="614"/>
      <c r="AU14" s="614"/>
      <c r="AV14" s="614"/>
      <c r="AW14" s="614"/>
      <c r="AX14" s="614"/>
      <c r="AY14" s="614"/>
      <c r="AZ14" s="614"/>
      <c r="BA14" s="614"/>
      <c r="BB14" s="614"/>
      <c r="BC14" s="614"/>
      <c r="BD14" s="614"/>
      <c r="BE14" s="614"/>
      <c r="BF14" s="615"/>
      <c r="BG14" s="616">
        <v>33112</v>
      </c>
      <c r="BH14" s="617"/>
      <c r="BI14" s="617"/>
      <c r="BJ14" s="617"/>
      <c r="BK14" s="617"/>
      <c r="BL14" s="617"/>
      <c r="BM14" s="617"/>
      <c r="BN14" s="618"/>
      <c r="BO14" s="665">
        <v>5</v>
      </c>
      <c r="BP14" s="665"/>
      <c r="BQ14" s="665"/>
      <c r="BR14" s="665"/>
      <c r="BS14" s="622" t="s">
        <v>223</v>
      </c>
      <c r="BT14" s="617"/>
      <c r="BU14" s="617"/>
      <c r="BV14" s="617"/>
      <c r="BW14" s="617"/>
      <c r="BX14" s="617"/>
      <c r="BY14" s="617"/>
      <c r="BZ14" s="617"/>
      <c r="CA14" s="617"/>
      <c r="CB14" s="655"/>
      <c r="CD14" s="648" t="s">
        <v>253</v>
      </c>
      <c r="CE14" s="649"/>
      <c r="CF14" s="649"/>
      <c r="CG14" s="649"/>
      <c r="CH14" s="649"/>
      <c r="CI14" s="649"/>
      <c r="CJ14" s="649"/>
      <c r="CK14" s="649"/>
      <c r="CL14" s="649"/>
      <c r="CM14" s="649"/>
      <c r="CN14" s="649"/>
      <c r="CO14" s="649"/>
      <c r="CP14" s="649"/>
      <c r="CQ14" s="650"/>
      <c r="CR14" s="616">
        <v>258265</v>
      </c>
      <c r="CS14" s="617"/>
      <c r="CT14" s="617"/>
      <c r="CU14" s="617"/>
      <c r="CV14" s="617"/>
      <c r="CW14" s="617"/>
      <c r="CX14" s="617"/>
      <c r="CY14" s="618"/>
      <c r="CZ14" s="665">
        <v>3.2</v>
      </c>
      <c r="DA14" s="665"/>
      <c r="DB14" s="665"/>
      <c r="DC14" s="665"/>
      <c r="DD14" s="622" t="s">
        <v>223</v>
      </c>
      <c r="DE14" s="617"/>
      <c r="DF14" s="617"/>
      <c r="DG14" s="617"/>
      <c r="DH14" s="617"/>
      <c r="DI14" s="617"/>
      <c r="DJ14" s="617"/>
      <c r="DK14" s="617"/>
      <c r="DL14" s="617"/>
      <c r="DM14" s="617"/>
      <c r="DN14" s="617"/>
      <c r="DO14" s="617"/>
      <c r="DP14" s="618"/>
      <c r="DQ14" s="622">
        <v>224146</v>
      </c>
      <c r="DR14" s="617"/>
      <c r="DS14" s="617"/>
      <c r="DT14" s="617"/>
      <c r="DU14" s="617"/>
      <c r="DV14" s="617"/>
      <c r="DW14" s="617"/>
      <c r="DX14" s="617"/>
      <c r="DY14" s="617"/>
      <c r="DZ14" s="617"/>
      <c r="EA14" s="617"/>
      <c r="EB14" s="617"/>
      <c r="EC14" s="655"/>
    </row>
    <row r="15" spans="2:143" ht="11.25" customHeight="1" x14ac:dyDescent="0.2">
      <c r="B15" s="613" t="s">
        <v>254</v>
      </c>
      <c r="C15" s="614"/>
      <c r="D15" s="614"/>
      <c r="E15" s="614"/>
      <c r="F15" s="614"/>
      <c r="G15" s="614"/>
      <c r="H15" s="614"/>
      <c r="I15" s="614"/>
      <c r="J15" s="614"/>
      <c r="K15" s="614"/>
      <c r="L15" s="614"/>
      <c r="M15" s="614"/>
      <c r="N15" s="614"/>
      <c r="O15" s="614"/>
      <c r="P15" s="614"/>
      <c r="Q15" s="615"/>
      <c r="R15" s="616">
        <v>13477</v>
      </c>
      <c r="S15" s="617"/>
      <c r="T15" s="617"/>
      <c r="U15" s="617"/>
      <c r="V15" s="617"/>
      <c r="W15" s="617"/>
      <c r="X15" s="617"/>
      <c r="Y15" s="618"/>
      <c r="Z15" s="665">
        <v>0.2</v>
      </c>
      <c r="AA15" s="665"/>
      <c r="AB15" s="665"/>
      <c r="AC15" s="665"/>
      <c r="AD15" s="666">
        <v>13477</v>
      </c>
      <c r="AE15" s="666"/>
      <c r="AF15" s="666"/>
      <c r="AG15" s="666"/>
      <c r="AH15" s="666"/>
      <c r="AI15" s="666"/>
      <c r="AJ15" s="666"/>
      <c r="AK15" s="666"/>
      <c r="AL15" s="619">
        <v>0.4</v>
      </c>
      <c r="AM15" s="620"/>
      <c r="AN15" s="620"/>
      <c r="AO15" s="667"/>
      <c r="AP15" s="613" t="s">
        <v>255</v>
      </c>
      <c r="AQ15" s="614"/>
      <c r="AR15" s="614"/>
      <c r="AS15" s="614"/>
      <c r="AT15" s="614"/>
      <c r="AU15" s="614"/>
      <c r="AV15" s="614"/>
      <c r="AW15" s="614"/>
      <c r="AX15" s="614"/>
      <c r="AY15" s="614"/>
      <c r="AZ15" s="614"/>
      <c r="BA15" s="614"/>
      <c r="BB15" s="614"/>
      <c r="BC15" s="614"/>
      <c r="BD15" s="614"/>
      <c r="BE15" s="614"/>
      <c r="BF15" s="615"/>
      <c r="BG15" s="616">
        <v>46641</v>
      </c>
      <c r="BH15" s="617"/>
      <c r="BI15" s="617"/>
      <c r="BJ15" s="617"/>
      <c r="BK15" s="617"/>
      <c r="BL15" s="617"/>
      <c r="BM15" s="617"/>
      <c r="BN15" s="618"/>
      <c r="BO15" s="665">
        <v>7</v>
      </c>
      <c r="BP15" s="665"/>
      <c r="BQ15" s="665"/>
      <c r="BR15" s="665"/>
      <c r="BS15" s="622" t="s">
        <v>123</v>
      </c>
      <c r="BT15" s="617"/>
      <c r="BU15" s="617"/>
      <c r="BV15" s="617"/>
      <c r="BW15" s="617"/>
      <c r="BX15" s="617"/>
      <c r="BY15" s="617"/>
      <c r="BZ15" s="617"/>
      <c r="CA15" s="617"/>
      <c r="CB15" s="655"/>
      <c r="CD15" s="648" t="s">
        <v>256</v>
      </c>
      <c r="CE15" s="649"/>
      <c r="CF15" s="649"/>
      <c r="CG15" s="649"/>
      <c r="CH15" s="649"/>
      <c r="CI15" s="649"/>
      <c r="CJ15" s="649"/>
      <c r="CK15" s="649"/>
      <c r="CL15" s="649"/>
      <c r="CM15" s="649"/>
      <c r="CN15" s="649"/>
      <c r="CO15" s="649"/>
      <c r="CP15" s="649"/>
      <c r="CQ15" s="650"/>
      <c r="CR15" s="616">
        <v>610088</v>
      </c>
      <c r="CS15" s="617"/>
      <c r="CT15" s="617"/>
      <c r="CU15" s="617"/>
      <c r="CV15" s="617"/>
      <c r="CW15" s="617"/>
      <c r="CX15" s="617"/>
      <c r="CY15" s="618"/>
      <c r="CZ15" s="665">
        <v>7.5</v>
      </c>
      <c r="DA15" s="665"/>
      <c r="DB15" s="665"/>
      <c r="DC15" s="665"/>
      <c r="DD15" s="622">
        <v>11962</v>
      </c>
      <c r="DE15" s="617"/>
      <c r="DF15" s="617"/>
      <c r="DG15" s="617"/>
      <c r="DH15" s="617"/>
      <c r="DI15" s="617"/>
      <c r="DJ15" s="617"/>
      <c r="DK15" s="617"/>
      <c r="DL15" s="617"/>
      <c r="DM15" s="617"/>
      <c r="DN15" s="617"/>
      <c r="DO15" s="617"/>
      <c r="DP15" s="618"/>
      <c r="DQ15" s="622">
        <v>490450</v>
      </c>
      <c r="DR15" s="617"/>
      <c r="DS15" s="617"/>
      <c r="DT15" s="617"/>
      <c r="DU15" s="617"/>
      <c r="DV15" s="617"/>
      <c r="DW15" s="617"/>
      <c r="DX15" s="617"/>
      <c r="DY15" s="617"/>
      <c r="DZ15" s="617"/>
      <c r="EA15" s="617"/>
      <c r="EB15" s="617"/>
      <c r="EC15" s="655"/>
    </row>
    <row r="16" spans="2:143" ht="11.25" customHeight="1" x14ac:dyDescent="0.2">
      <c r="B16" s="613" t="s">
        <v>257</v>
      </c>
      <c r="C16" s="614"/>
      <c r="D16" s="614"/>
      <c r="E16" s="614"/>
      <c r="F16" s="614"/>
      <c r="G16" s="614"/>
      <c r="H16" s="614"/>
      <c r="I16" s="614"/>
      <c r="J16" s="614"/>
      <c r="K16" s="614"/>
      <c r="L16" s="614"/>
      <c r="M16" s="614"/>
      <c r="N16" s="614"/>
      <c r="O16" s="614"/>
      <c r="P16" s="614"/>
      <c r="Q16" s="615"/>
      <c r="R16" s="616" t="s">
        <v>123</v>
      </c>
      <c r="S16" s="617"/>
      <c r="T16" s="617"/>
      <c r="U16" s="617"/>
      <c r="V16" s="617"/>
      <c r="W16" s="617"/>
      <c r="X16" s="617"/>
      <c r="Y16" s="618"/>
      <c r="Z16" s="665" t="s">
        <v>123</v>
      </c>
      <c r="AA16" s="665"/>
      <c r="AB16" s="665"/>
      <c r="AC16" s="665"/>
      <c r="AD16" s="666" t="s">
        <v>223</v>
      </c>
      <c r="AE16" s="666"/>
      <c r="AF16" s="666"/>
      <c r="AG16" s="666"/>
      <c r="AH16" s="666"/>
      <c r="AI16" s="666"/>
      <c r="AJ16" s="666"/>
      <c r="AK16" s="666"/>
      <c r="AL16" s="619" t="s">
        <v>123</v>
      </c>
      <c r="AM16" s="620"/>
      <c r="AN16" s="620"/>
      <c r="AO16" s="667"/>
      <c r="AP16" s="613" t="s">
        <v>258</v>
      </c>
      <c r="AQ16" s="614"/>
      <c r="AR16" s="614"/>
      <c r="AS16" s="614"/>
      <c r="AT16" s="614"/>
      <c r="AU16" s="614"/>
      <c r="AV16" s="614"/>
      <c r="AW16" s="614"/>
      <c r="AX16" s="614"/>
      <c r="AY16" s="614"/>
      <c r="AZ16" s="614"/>
      <c r="BA16" s="614"/>
      <c r="BB16" s="614"/>
      <c r="BC16" s="614"/>
      <c r="BD16" s="614"/>
      <c r="BE16" s="614"/>
      <c r="BF16" s="615"/>
      <c r="BG16" s="616">
        <v>204</v>
      </c>
      <c r="BH16" s="617"/>
      <c r="BI16" s="617"/>
      <c r="BJ16" s="617"/>
      <c r="BK16" s="617"/>
      <c r="BL16" s="617"/>
      <c r="BM16" s="617"/>
      <c r="BN16" s="618"/>
      <c r="BO16" s="665">
        <v>0</v>
      </c>
      <c r="BP16" s="665"/>
      <c r="BQ16" s="665"/>
      <c r="BR16" s="665"/>
      <c r="BS16" s="622" t="s">
        <v>223</v>
      </c>
      <c r="BT16" s="617"/>
      <c r="BU16" s="617"/>
      <c r="BV16" s="617"/>
      <c r="BW16" s="617"/>
      <c r="BX16" s="617"/>
      <c r="BY16" s="617"/>
      <c r="BZ16" s="617"/>
      <c r="CA16" s="617"/>
      <c r="CB16" s="655"/>
      <c r="CD16" s="648" t="s">
        <v>259</v>
      </c>
      <c r="CE16" s="649"/>
      <c r="CF16" s="649"/>
      <c r="CG16" s="649"/>
      <c r="CH16" s="649"/>
      <c r="CI16" s="649"/>
      <c r="CJ16" s="649"/>
      <c r="CK16" s="649"/>
      <c r="CL16" s="649"/>
      <c r="CM16" s="649"/>
      <c r="CN16" s="649"/>
      <c r="CO16" s="649"/>
      <c r="CP16" s="649"/>
      <c r="CQ16" s="650"/>
      <c r="CR16" s="616">
        <v>53018</v>
      </c>
      <c r="CS16" s="617"/>
      <c r="CT16" s="617"/>
      <c r="CU16" s="617"/>
      <c r="CV16" s="617"/>
      <c r="CW16" s="617"/>
      <c r="CX16" s="617"/>
      <c r="CY16" s="618"/>
      <c r="CZ16" s="665">
        <v>0.6</v>
      </c>
      <c r="DA16" s="665"/>
      <c r="DB16" s="665"/>
      <c r="DC16" s="665"/>
      <c r="DD16" s="622" t="s">
        <v>123</v>
      </c>
      <c r="DE16" s="617"/>
      <c r="DF16" s="617"/>
      <c r="DG16" s="617"/>
      <c r="DH16" s="617"/>
      <c r="DI16" s="617"/>
      <c r="DJ16" s="617"/>
      <c r="DK16" s="617"/>
      <c r="DL16" s="617"/>
      <c r="DM16" s="617"/>
      <c r="DN16" s="617"/>
      <c r="DO16" s="617"/>
      <c r="DP16" s="618"/>
      <c r="DQ16" s="622">
        <v>24382</v>
      </c>
      <c r="DR16" s="617"/>
      <c r="DS16" s="617"/>
      <c r="DT16" s="617"/>
      <c r="DU16" s="617"/>
      <c r="DV16" s="617"/>
      <c r="DW16" s="617"/>
      <c r="DX16" s="617"/>
      <c r="DY16" s="617"/>
      <c r="DZ16" s="617"/>
      <c r="EA16" s="617"/>
      <c r="EB16" s="617"/>
      <c r="EC16" s="655"/>
    </row>
    <row r="17" spans="2:133" ht="11.25" customHeight="1" x14ac:dyDescent="0.2">
      <c r="B17" s="613" t="s">
        <v>260</v>
      </c>
      <c r="C17" s="614"/>
      <c r="D17" s="614"/>
      <c r="E17" s="614"/>
      <c r="F17" s="614"/>
      <c r="G17" s="614"/>
      <c r="H17" s="614"/>
      <c r="I17" s="614"/>
      <c r="J17" s="614"/>
      <c r="K17" s="614"/>
      <c r="L17" s="614"/>
      <c r="M17" s="614"/>
      <c r="N17" s="614"/>
      <c r="O17" s="614"/>
      <c r="P17" s="614"/>
      <c r="Q17" s="615"/>
      <c r="R17" s="616">
        <v>1276</v>
      </c>
      <c r="S17" s="617"/>
      <c r="T17" s="617"/>
      <c r="U17" s="617"/>
      <c r="V17" s="617"/>
      <c r="W17" s="617"/>
      <c r="X17" s="617"/>
      <c r="Y17" s="618"/>
      <c r="Z17" s="665">
        <v>0</v>
      </c>
      <c r="AA17" s="665"/>
      <c r="AB17" s="665"/>
      <c r="AC17" s="665"/>
      <c r="AD17" s="666">
        <v>1276</v>
      </c>
      <c r="AE17" s="666"/>
      <c r="AF17" s="666"/>
      <c r="AG17" s="666"/>
      <c r="AH17" s="666"/>
      <c r="AI17" s="666"/>
      <c r="AJ17" s="666"/>
      <c r="AK17" s="666"/>
      <c r="AL17" s="619">
        <v>0</v>
      </c>
      <c r="AM17" s="620"/>
      <c r="AN17" s="620"/>
      <c r="AO17" s="667"/>
      <c r="AP17" s="613" t="s">
        <v>261</v>
      </c>
      <c r="AQ17" s="614"/>
      <c r="AR17" s="614"/>
      <c r="AS17" s="614"/>
      <c r="AT17" s="614"/>
      <c r="AU17" s="614"/>
      <c r="AV17" s="614"/>
      <c r="AW17" s="614"/>
      <c r="AX17" s="614"/>
      <c r="AY17" s="614"/>
      <c r="AZ17" s="614"/>
      <c r="BA17" s="614"/>
      <c r="BB17" s="614"/>
      <c r="BC17" s="614"/>
      <c r="BD17" s="614"/>
      <c r="BE17" s="614"/>
      <c r="BF17" s="615"/>
      <c r="BG17" s="616" t="s">
        <v>123</v>
      </c>
      <c r="BH17" s="617"/>
      <c r="BI17" s="617"/>
      <c r="BJ17" s="617"/>
      <c r="BK17" s="617"/>
      <c r="BL17" s="617"/>
      <c r="BM17" s="617"/>
      <c r="BN17" s="618"/>
      <c r="BO17" s="665" t="s">
        <v>123</v>
      </c>
      <c r="BP17" s="665"/>
      <c r="BQ17" s="665"/>
      <c r="BR17" s="665"/>
      <c r="BS17" s="622" t="s">
        <v>223</v>
      </c>
      <c r="BT17" s="617"/>
      <c r="BU17" s="617"/>
      <c r="BV17" s="617"/>
      <c r="BW17" s="617"/>
      <c r="BX17" s="617"/>
      <c r="BY17" s="617"/>
      <c r="BZ17" s="617"/>
      <c r="CA17" s="617"/>
      <c r="CB17" s="655"/>
      <c r="CD17" s="648" t="s">
        <v>262</v>
      </c>
      <c r="CE17" s="649"/>
      <c r="CF17" s="649"/>
      <c r="CG17" s="649"/>
      <c r="CH17" s="649"/>
      <c r="CI17" s="649"/>
      <c r="CJ17" s="649"/>
      <c r="CK17" s="649"/>
      <c r="CL17" s="649"/>
      <c r="CM17" s="649"/>
      <c r="CN17" s="649"/>
      <c r="CO17" s="649"/>
      <c r="CP17" s="649"/>
      <c r="CQ17" s="650"/>
      <c r="CR17" s="616">
        <v>823277</v>
      </c>
      <c r="CS17" s="617"/>
      <c r="CT17" s="617"/>
      <c r="CU17" s="617"/>
      <c r="CV17" s="617"/>
      <c r="CW17" s="617"/>
      <c r="CX17" s="617"/>
      <c r="CY17" s="618"/>
      <c r="CZ17" s="665">
        <v>10.1</v>
      </c>
      <c r="DA17" s="665"/>
      <c r="DB17" s="665"/>
      <c r="DC17" s="665"/>
      <c r="DD17" s="622" t="s">
        <v>123</v>
      </c>
      <c r="DE17" s="617"/>
      <c r="DF17" s="617"/>
      <c r="DG17" s="617"/>
      <c r="DH17" s="617"/>
      <c r="DI17" s="617"/>
      <c r="DJ17" s="617"/>
      <c r="DK17" s="617"/>
      <c r="DL17" s="617"/>
      <c r="DM17" s="617"/>
      <c r="DN17" s="617"/>
      <c r="DO17" s="617"/>
      <c r="DP17" s="618"/>
      <c r="DQ17" s="622">
        <v>823277</v>
      </c>
      <c r="DR17" s="617"/>
      <c r="DS17" s="617"/>
      <c r="DT17" s="617"/>
      <c r="DU17" s="617"/>
      <c r="DV17" s="617"/>
      <c r="DW17" s="617"/>
      <c r="DX17" s="617"/>
      <c r="DY17" s="617"/>
      <c r="DZ17" s="617"/>
      <c r="EA17" s="617"/>
      <c r="EB17" s="617"/>
      <c r="EC17" s="655"/>
    </row>
    <row r="18" spans="2:133" ht="11.25" customHeight="1" x14ac:dyDescent="0.2">
      <c r="B18" s="613" t="s">
        <v>263</v>
      </c>
      <c r="C18" s="614"/>
      <c r="D18" s="614"/>
      <c r="E18" s="614"/>
      <c r="F18" s="614"/>
      <c r="G18" s="614"/>
      <c r="H18" s="614"/>
      <c r="I18" s="614"/>
      <c r="J18" s="614"/>
      <c r="K18" s="614"/>
      <c r="L18" s="614"/>
      <c r="M18" s="614"/>
      <c r="N18" s="614"/>
      <c r="O18" s="614"/>
      <c r="P18" s="614"/>
      <c r="Q18" s="615"/>
      <c r="R18" s="616">
        <v>3297534</v>
      </c>
      <c r="S18" s="617"/>
      <c r="T18" s="617"/>
      <c r="U18" s="617"/>
      <c r="V18" s="617"/>
      <c r="W18" s="617"/>
      <c r="X18" s="617"/>
      <c r="Y18" s="618"/>
      <c r="Z18" s="665">
        <v>39.6</v>
      </c>
      <c r="AA18" s="665"/>
      <c r="AB18" s="665"/>
      <c r="AC18" s="665"/>
      <c r="AD18" s="666">
        <v>2901562</v>
      </c>
      <c r="AE18" s="666"/>
      <c r="AF18" s="666"/>
      <c r="AG18" s="666"/>
      <c r="AH18" s="666"/>
      <c r="AI18" s="666"/>
      <c r="AJ18" s="666"/>
      <c r="AK18" s="666"/>
      <c r="AL18" s="619">
        <v>76.3</v>
      </c>
      <c r="AM18" s="620"/>
      <c r="AN18" s="620"/>
      <c r="AO18" s="667"/>
      <c r="AP18" s="613" t="s">
        <v>264</v>
      </c>
      <c r="AQ18" s="614"/>
      <c r="AR18" s="614"/>
      <c r="AS18" s="614"/>
      <c r="AT18" s="614"/>
      <c r="AU18" s="614"/>
      <c r="AV18" s="614"/>
      <c r="AW18" s="614"/>
      <c r="AX18" s="614"/>
      <c r="AY18" s="614"/>
      <c r="AZ18" s="614"/>
      <c r="BA18" s="614"/>
      <c r="BB18" s="614"/>
      <c r="BC18" s="614"/>
      <c r="BD18" s="614"/>
      <c r="BE18" s="614"/>
      <c r="BF18" s="615"/>
      <c r="BG18" s="616" t="s">
        <v>123</v>
      </c>
      <c r="BH18" s="617"/>
      <c r="BI18" s="617"/>
      <c r="BJ18" s="617"/>
      <c r="BK18" s="617"/>
      <c r="BL18" s="617"/>
      <c r="BM18" s="617"/>
      <c r="BN18" s="618"/>
      <c r="BO18" s="665" t="s">
        <v>123</v>
      </c>
      <c r="BP18" s="665"/>
      <c r="BQ18" s="665"/>
      <c r="BR18" s="665"/>
      <c r="BS18" s="622" t="s">
        <v>223</v>
      </c>
      <c r="BT18" s="617"/>
      <c r="BU18" s="617"/>
      <c r="BV18" s="617"/>
      <c r="BW18" s="617"/>
      <c r="BX18" s="617"/>
      <c r="BY18" s="617"/>
      <c r="BZ18" s="617"/>
      <c r="CA18" s="617"/>
      <c r="CB18" s="655"/>
      <c r="CD18" s="648" t="s">
        <v>265</v>
      </c>
      <c r="CE18" s="649"/>
      <c r="CF18" s="649"/>
      <c r="CG18" s="649"/>
      <c r="CH18" s="649"/>
      <c r="CI18" s="649"/>
      <c r="CJ18" s="649"/>
      <c r="CK18" s="649"/>
      <c r="CL18" s="649"/>
      <c r="CM18" s="649"/>
      <c r="CN18" s="649"/>
      <c r="CO18" s="649"/>
      <c r="CP18" s="649"/>
      <c r="CQ18" s="650"/>
      <c r="CR18" s="616" t="s">
        <v>223</v>
      </c>
      <c r="CS18" s="617"/>
      <c r="CT18" s="617"/>
      <c r="CU18" s="617"/>
      <c r="CV18" s="617"/>
      <c r="CW18" s="617"/>
      <c r="CX18" s="617"/>
      <c r="CY18" s="618"/>
      <c r="CZ18" s="665" t="s">
        <v>123</v>
      </c>
      <c r="DA18" s="665"/>
      <c r="DB18" s="665"/>
      <c r="DC18" s="665"/>
      <c r="DD18" s="622" t="s">
        <v>223</v>
      </c>
      <c r="DE18" s="617"/>
      <c r="DF18" s="617"/>
      <c r="DG18" s="617"/>
      <c r="DH18" s="617"/>
      <c r="DI18" s="617"/>
      <c r="DJ18" s="617"/>
      <c r="DK18" s="617"/>
      <c r="DL18" s="617"/>
      <c r="DM18" s="617"/>
      <c r="DN18" s="617"/>
      <c r="DO18" s="617"/>
      <c r="DP18" s="618"/>
      <c r="DQ18" s="622" t="s">
        <v>223</v>
      </c>
      <c r="DR18" s="617"/>
      <c r="DS18" s="617"/>
      <c r="DT18" s="617"/>
      <c r="DU18" s="617"/>
      <c r="DV18" s="617"/>
      <c r="DW18" s="617"/>
      <c r="DX18" s="617"/>
      <c r="DY18" s="617"/>
      <c r="DZ18" s="617"/>
      <c r="EA18" s="617"/>
      <c r="EB18" s="617"/>
      <c r="EC18" s="655"/>
    </row>
    <row r="19" spans="2:133" ht="11.25" customHeight="1" x14ac:dyDescent="0.2">
      <c r="B19" s="613" t="s">
        <v>266</v>
      </c>
      <c r="C19" s="614"/>
      <c r="D19" s="614"/>
      <c r="E19" s="614"/>
      <c r="F19" s="614"/>
      <c r="G19" s="614"/>
      <c r="H19" s="614"/>
      <c r="I19" s="614"/>
      <c r="J19" s="614"/>
      <c r="K19" s="614"/>
      <c r="L19" s="614"/>
      <c r="M19" s="614"/>
      <c r="N19" s="614"/>
      <c r="O19" s="614"/>
      <c r="P19" s="614"/>
      <c r="Q19" s="615"/>
      <c r="R19" s="616">
        <v>2901562</v>
      </c>
      <c r="S19" s="617"/>
      <c r="T19" s="617"/>
      <c r="U19" s="617"/>
      <c r="V19" s="617"/>
      <c r="W19" s="617"/>
      <c r="X19" s="617"/>
      <c r="Y19" s="618"/>
      <c r="Z19" s="665">
        <v>34.799999999999997</v>
      </c>
      <c r="AA19" s="665"/>
      <c r="AB19" s="665"/>
      <c r="AC19" s="665"/>
      <c r="AD19" s="666">
        <v>2901562</v>
      </c>
      <c r="AE19" s="666"/>
      <c r="AF19" s="666"/>
      <c r="AG19" s="666"/>
      <c r="AH19" s="666"/>
      <c r="AI19" s="666"/>
      <c r="AJ19" s="666"/>
      <c r="AK19" s="666"/>
      <c r="AL19" s="619">
        <v>76.3</v>
      </c>
      <c r="AM19" s="620"/>
      <c r="AN19" s="620"/>
      <c r="AO19" s="667"/>
      <c r="AP19" s="613" t="s">
        <v>267</v>
      </c>
      <c r="AQ19" s="614"/>
      <c r="AR19" s="614"/>
      <c r="AS19" s="614"/>
      <c r="AT19" s="614"/>
      <c r="AU19" s="614"/>
      <c r="AV19" s="614"/>
      <c r="AW19" s="614"/>
      <c r="AX19" s="614"/>
      <c r="AY19" s="614"/>
      <c r="AZ19" s="614"/>
      <c r="BA19" s="614"/>
      <c r="BB19" s="614"/>
      <c r="BC19" s="614"/>
      <c r="BD19" s="614"/>
      <c r="BE19" s="614"/>
      <c r="BF19" s="615"/>
      <c r="BG19" s="616" t="s">
        <v>223</v>
      </c>
      <c r="BH19" s="617"/>
      <c r="BI19" s="617"/>
      <c r="BJ19" s="617"/>
      <c r="BK19" s="617"/>
      <c r="BL19" s="617"/>
      <c r="BM19" s="617"/>
      <c r="BN19" s="618"/>
      <c r="BO19" s="665" t="s">
        <v>223</v>
      </c>
      <c r="BP19" s="665"/>
      <c r="BQ19" s="665"/>
      <c r="BR19" s="665"/>
      <c r="BS19" s="622" t="s">
        <v>123</v>
      </c>
      <c r="BT19" s="617"/>
      <c r="BU19" s="617"/>
      <c r="BV19" s="617"/>
      <c r="BW19" s="617"/>
      <c r="BX19" s="617"/>
      <c r="BY19" s="617"/>
      <c r="BZ19" s="617"/>
      <c r="CA19" s="617"/>
      <c r="CB19" s="655"/>
      <c r="CD19" s="648" t="s">
        <v>268</v>
      </c>
      <c r="CE19" s="649"/>
      <c r="CF19" s="649"/>
      <c r="CG19" s="649"/>
      <c r="CH19" s="649"/>
      <c r="CI19" s="649"/>
      <c r="CJ19" s="649"/>
      <c r="CK19" s="649"/>
      <c r="CL19" s="649"/>
      <c r="CM19" s="649"/>
      <c r="CN19" s="649"/>
      <c r="CO19" s="649"/>
      <c r="CP19" s="649"/>
      <c r="CQ19" s="650"/>
      <c r="CR19" s="616" t="s">
        <v>223</v>
      </c>
      <c r="CS19" s="617"/>
      <c r="CT19" s="617"/>
      <c r="CU19" s="617"/>
      <c r="CV19" s="617"/>
      <c r="CW19" s="617"/>
      <c r="CX19" s="617"/>
      <c r="CY19" s="618"/>
      <c r="CZ19" s="665" t="s">
        <v>223</v>
      </c>
      <c r="DA19" s="665"/>
      <c r="DB19" s="665"/>
      <c r="DC19" s="665"/>
      <c r="DD19" s="622" t="s">
        <v>223</v>
      </c>
      <c r="DE19" s="617"/>
      <c r="DF19" s="617"/>
      <c r="DG19" s="617"/>
      <c r="DH19" s="617"/>
      <c r="DI19" s="617"/>
      <c r="DJ19" s="617"/>
      <c r="DK19" s="617"/>
      <c r="DL19" s="617"/>
      <c r="DM19" s="617"/>
      <c r="DN19" s="617"/>
      <c r="DO19" s="617"/>
      <c r="DP19" s="618"/>
      <c r="DQ19" s="622" t="s">
        <v>123</v>
      </c>
      <c r="DR19" s="617"/>
      <c r="DS19" s="617"/>
      <c r="DT19" s="617"/>
      <c r="DU19" s="617"/>
      <c r="DV19" s="617"/>
      <c r="DW19" s="617"/>
      <c r="DX19" s="617"/>
      <c r="DY19" s="617"/>
      <c r="DZ19" s="617"/>
      <c r="EA19" s="617"/>
      <c r="EB19" s="617"/>
      <c r="EC19" s="655"/>
    </row>
    <row r="20" spans="2:133" ht="11.25" customHeight="1" x14ac:dyDescent="0.2">
      <c r="B20" s="613" t="s">
        <v>269</v>
      </c>
      <c r="C20" s="614"/>
      <c r="D20" s="614"/>
      <c r="E20" s="614"/>
      <c r="F20" s="614"/>
      <c r="G20" s="614"/>
      <c r="H20" s="614"/>
      <c r="I20" s="614"/>
      <c r="J20" s="614"/>
      <c r="K20" s="614"/>
      <c r="L20" s="614"/>
      <c r="M20" s="614"/>
      <c r="N20" s="614"/>
      <c r="O20" s="614"/>
      <c r="P20" s="614"/>
      <c r="Q20" s="615"/>
      <c r="R20" s="616">
        <v>395972</v>
      </c>
      <c r="S20" s="617"/>
      <c r="T20" s="617"/>
      <c r="U20" s="617"/>
      <c r="V20" s="617"/>
      <c r="W20" s="617"/>
      <c r="X20" s="617"/>
      <c r="Y20" s="618"/>
      <c r="Z20" s="665">
        <v>4.8</v>
      </c>
      <c r="AA20" s="665"/>
      <c r="AB20" s="665"/>
      <c r="AC20" s="665"/>
      <c r="AD20" s="666" t="s">
        <v>123</v>
      </c>
      <c r="AE20" s="666"/>
      <c r="AF20" s="666"/>
      <c r="AG20" s="666"/>
      <c r="AH20" s="666"/>
      <c r="AI20" s="666"/>
      <c r="AJ20" s="666"/>
      <c r="AK20" s="666"/>
      <c r="AL20" s="619" t="s">
        <v>223</v>
      </c>
      <c r="AM20" s="620"/>
      <c r="AN20" s="620"/>
      <c r="AO20" s="667"/>
      <c r="AP20" s="613" t="s">
        <v>270</v>
      </c>
      <c r="AQ20" s="614"/>
      <c r="AR20" s="614"/>
      <c r="AS20" s="614"/>
      <c r="AT20" s="614"/>
      <c r="AU20" s="614"/>
      <c r="AV20" s="614"/>
      <c r="AW20" s="614"/>
      <c r="AX20" s="614"/>
      <c r="AY20" s="614"/>
      <c r="AZ20" s="614"/>
      <c r="BA20" s="614"/>
      <c r="BB20" s="614"/>
      <c r="BC20" s="614"/>
      <c r="BD20" s="614"/>
      <c r="BE20" s="614"/>
      <c r="BF20" s="615"/>
      <c r="BG20" s="616" t="s">
        <v>223</v>
      </c>
      <c r="BH20" s="617"/>
      <c r="BI20" s="617"/>
      <c r="BJ20" s="617"/>
      <c r="BK20" s="617"/>
      <c r="BL20" s="617"/>
      <c r="BM20" s="617"/>
      <c r="BN20" s="618"/>
      <c r="BO20" s="665" t="s">
        <v>123</v>
      </c>
      <c r="BP20" s="665"/>
      <c r="BQ20" s="665"/>
      <c r="BR20" s="665"/>
      <c r="BS20" s="622" t="s">
        <v>223</v>
      </c>
      <c r="BT20" s="617"/>
      <c r="BU20" s="617"/>
      <c r="BV20" s="617"/>
      <c r="BW20" s="617"/>
      <c r="BX20" s="617"/>
      <c r="BY20" s="617"/>
      <c r="BZ20" s="617"/>
      <c r="CA20" s="617"/>
      <c r="CB20" s="655"/>
      <c r="CD20" s="648" t="s">
        <v>271</v>
      </c>
      <c r="CE20" s="649"/>
      <c r="CF20" s="649"/>
      <c r="CG20" s="649"/>
      <c r="CH20" s="649"/>
      <c r="CI20" s="649"/>
      <c r="CJ20" s="649"/>
      <c r="CK20" s="649"/>
      <c r="CL20" s="649"/>
      <c r="CM20" s="649"/>
      <c r="CN20" s="649"/>
      <c r="CO20" s="649"/>
      <c r="CP20" s="649"/>
      <c r="CQ20" s="650"/>
      <c r="CR20" s="616">
        <v>8157301</v>
      </c>
      <c r="CS20" s="617"/>
      <c r="CT20" s="617"/>
      <c r="CU20" s="617"/>
      <c r="CV20" s="617"/>
      <c r="CW20" s="617"/>
      <c r="CX20" s="617"/>
      <c r="CY20" s="618"/>
      <c r="CZ20" s="665">
        <v>100</v>
      </c>
      <c r="DA20" s="665"/>
      <c r="DB20" s="665"/>
      <c r="DC20" s="665"/>
      <c r="DD20" s="622">
        <v>1758011</v>
      </c>
      <c r="DE20" s="617"/>
      <c r="DF20" s="617"/>
      <c r="DG20" s="617"/>
      <c r="DH20" s="617"/>
      <c r="DI20" s="617"/>
      <c r="DJ20" s="617"/>
      <c r="DK20" s="617"/>
      <c r="DL20" s="617"/>
      <c r="DM20" s="617"/>
      <c r="DN20" s="617"/>
      <c r="DO20" s="617"/>
      <c r="DP20" s="618"/>
      <c r="DQ20" s="622">
        <v>4636668</v>
      </c>
      <c r="DR20" s="617"/>
      <c r="DS20" s="617"/>
      <c r="DT20" s="617"/>
      <c r="DU20" s="617"/>
      <c r="DV20" s="617"/>
      <c r="DW20" s="617"/>
      <c r="DX20" s="617"/>
      <c r="DY20" s="617"/>
      <c r="DZ20" s="617"/>
      <c r="EA20" s="617"/>
      <c r="EB20" s="617"/>
      <c r="EC20" s="655"/>
    </row>
    <row r="21" spans="2:133" ht="11.25" customHeight="1" x14ac:dyDescent="0.2">
      <c r="B21" s="613" t="s">
        <v>272</v>
      </c>
      <c r="C21" s="614"/>
      <c r="D21" s="614"/>
      <c r="E21" s="614"/>
      <c r="F21" s="614"/>
      <c r="G21" s="614"/>
      <c r="H21" s="614"/>
      <c r="I21" s="614"/>
      <c r="J21" s="614"/>
      <c r="K21" s="614"/>
      <c r="L21" s="614"/>
      <c r="M21" s="614"/>
      <c r="N21" s="614"/>
      <c r="O21" s="614"/>
      <c r="P21" s="614"/>
      <c r="Q21" s="615"/>
      <c r="R21" s="616" t="s">
        <v>223</v>
      </c>
      <c r="S21" s="617"/>
      <c r="T21" s="617"/>
      <c r="U21" s="617"/>
      <c r="V21" s="617"/>
      <c r="W21" s="617"/>
      <c r="X21" s="617"/>
      <c r="Y21" s="618"/>
      <c r="Z21" s="665" t="s">
        <v>123</v>
      </c>
      <c r="AA21" s="665"/>
      <c r="AB21" s="665"/>
      <c r="AC21" s="665"/>
      <c r="AD21" s="666" t="s">
        <v>123</v>
      </c>
      <c r="AE21" s="666"/>
      <c r="AF21" s="666"/>
      <c r="AG21" s="666"/>
      <c r="AH21" s="666"/>
      <c r="AI21" s="666"/>
      <c r="AJ21" s="666"/>
      <c r="AK21" s="666"/>
      <c r="AL21" s="619" t="s">
        <v>223</v>
      </c>
      <c r="AM21" s="620"/>
      <c r="AN21" s="620"/>
      <c r="AO21" s="667"/>
      <c r="AP21" s="711" t="s">
        <v>273</v>
      </c>
      <c r="AQ21" s="718"/>
      <c r="AR21" s="718"/>
      <c r="AS21" s="718"/>
      <c r="AT21" s="718"/>
      <c r="AU21" s="718"/>
      <c r="AV21" s="718"/>
      <c r="AW21" s="718"/>
      <c r="AX21" s="718"/>
      <c r="AY21" s="718"/>
      <c r="AZ21" s="718"/>
      <c r="BA21" s="718"/>
      <c r="BB21" s="718"/>
      <c r="BC21" s="718"/>
      <c r="BD21" s="718"/>
      <c r="BE21" s="718"/>
      <c r="BF21" s="713"/>
      <c r="BG21" s="616" t="s">
        <v>223</v>
      </c>
      <c r="BH21" s="617"/>
      <c r="BI21" s="617"/>
      <c r="BJ21" s="617"/>
      <c r="BK21" s="617"/>
      <c r="BL21" s="617"/>
      <c r="BM21" s="617"/>
      <c r="BN21" s="618"/>
      <c r="BO21" s="665" t="s">
        <v>123</v>
      </c>
      <c r="BP21" s="665"/>
      <c r="BQ21" s="665"/>
      <c r="BR21" s="665"/>
      <c r="BS21" s="622" t="s">
        <v>123</v>
      </c>
      <c r="BT21" s="617"/>
      <c r="BU21" s="617"/>
      <c r="BV21" s="617"/>
      <c r="BW21" s="617"/>
      <c r="BX21" s="617"/>
      <c r="BY21" s="617"/>
      <c r="BZ21" s="617"/>
      <c r="CA21" s="617"/>
      <c r="CB21" s="655"/>
      <c r="CD21" s="729"/>
      <c r="CE21" s="645"/>
      <c r="CF21" s="645"/>
      <c r="CG21" s="645"/>
      <c r="CH21" s="645"/>
      <c r="CI21" s="645"/>
      <c r="CJ21" s="645"/>
      <c r="CK21" s="645"/>
      <c r="CL21" s="645"/>
      <c r="CM21" s="645"/>
      <c r="CN21" s="645"/>
      <c r="CO21" s="645"/>
      <c r="CP21" s="645"/>
      <c r="CQ21" s="646"/>
      <c r="CR21" s="730"/>
      <c r="CS21" s="727"/>
      <c r="CT21" s="727"/>
      <c r="CU21" s="727"/>
      <c r="CV21" s="727"/>
      <c r="CW21" s="727"/>
      <c r="CX21" s="727"/>
      <c r="CY21" s="731"/>
      <c r="CZ21" s="732"/>
      <c r="DA21" s="732"/>
      <c r="DB21" s="732"/>
      <c r="DC21" s="732"/>
      <c r="DD21" s="726"/>
      <c r="DE21" s="727"/>
      <c r="DF21" s="727"/>
      <c r="DG21" s="727"/>
      <c r="DH21" s="727"/>
      <c r="DI21" s="727"/>
      <c r="DJ21" s="727"/>
      <c r="DK21" s="727"/>
      <c r="DL21" s="727"/>
      <c r="DM21" s="727"/>
      <c r="DN21" s="727"/>
      <c r="DO21" s="727"/>
      <c r="DP21" s="731"/>
      <c r="DQ21" s="726"/>
      <c r="DR21" s="727"/>
      <c r="DS21" s="727"/>
      <c r="DT21" s="727"/>
      <c r="DU21" s="727"/>
      <c r="DV21" s="727"/>
      <c r="DW21" s="727"/>
      <c r="DX21" s="727"/>
      <c r="DY21" s="727"/>
      <c r="DZ21" s="727"/>
      <c r="EA21" s="727"/>
      <c r="EB21" s="727"/>
      <c r="EC21" s="728"/>
    </row>
    <row r="22" spans="2:133" ht="11.25" customHeight="1" x14ac:dyDescent="0.2">
      <c r="B22" s="613" t="s">
        <v>274</v>
      </c>
      <c r="C22" s="614"/>
      <c r="D22" s="614"/>
      <c r="E22" s="614"/>
      <c r="F22" s="614"/>
      <c r="G22" s="614"/>
      <c r="H22" s="614"/>
      <c r="I22" s="614"/>
      <c r="J22" s="614"/>
      <c r="K22" s="614"/>
      <c r="L22" s="614"/>
      <c r="M22" s="614"/>
      <c r="N22" s="614"/>
      <c r="O22" s="614"/>
      <c r="P22" s="614"/>
      <c r="Q22" s="615"/>
      <c r="R22" s="616">
        <v>4162929</v>
      </c>
      <c r="S22" s="617"/>
      <c r="T22" s="617"/>
      <c r="U22" s="617"/>
      <c r="V22" s="617"/>
      <c r="W22" s="617"/>
      <c r="X22" s="617"/>
      <c r="Y22" s="618"/>
      <c r="Z22" s="665">
        <v>50</v>
      </c>
      <c r="AA22" s="665"/>
      <c r="AB22" s="665"/>
      <c r="AC22" s="665"/>
      <c r="AD22" s="666">
        <v>3766957</v>
      </c>
      <c r="AE22" s="666"/>
      <c r="AF22" s="666"/>
      <c r="AG22" s="666"/>
      <c r="AH22" s="666"/>
      <c r="AI22" s="666"/>
      <c r="AJ22" s="666"/>
      <c r="AK22" s="666"/>
      <c r="AL22" s="619">
        <v>99</v>
      </c>
      <c r="AM22" s="620"/>
      <c r="AN22" s="620"/>
      <c r="AO22" s="667"/>
      <c r="AP22" s="711" t="s">
        <v>275</v>
      </c>
      <c r="AQ22" s="718"/>
      <c r="AR22" s="718"/>
      <c r="AS22" s="718"/>
      <c r="AT22" s="718"/>
      <c r="AU22" s="718"/>
      <c r="AV22" s="718"/>
      <c r="AW22" s="718"/>
      <c r="AX22" s="718"/>
      <c r="AY22" s="718"/>
      <c r="AZ22" s="718"/>
      <c r="BA22" s="718"/>
      <c r="BB22" s="718"/>
      <c r="BC22" s="718"/>
      <c r="BD22" s="718"/>
      <c r="BE22" s="718"/>
      <c r="BF22" s="713"/>
      <c r="BG22" s="616" t="s">
        <v>123</v>
      </c>
      <c r="BH22" s="617"/>
      <c r="BI22" s="617"/>
      <c r="BJ22" s="617"/>
      <c r="BK22" s="617"/>
      <c r="BL22" s="617"/>
      <c r="BM22" s="617"/>
      <c r="BN22" s="618"/>
      <c r="BO22" s="665" t="s">
        <v>223</v>
      </c>
      <c r="BP22" s="665"/>
      <c r="BQ22" s="665"/>
      <c r="BR22" s="665"/>
      <c r="BS22" s="622" t="s">
        <v>223</v>
      </c>
      <c r="BT22" s="617"/>
      <c r="BU22" s="617"/>
      <c r="BV22" s="617"/>
      <c r="BW22" s="617"/>
      <c r="BX22" s="617"/>
      <c r="BY22" s="617"/>
      <c r="BZ22" s="617"/>
      <c r="CA22" s="617"/>
      <c r="CB22" s="655"/>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2">
      <c r="B23" s="613" t="s">
        <v>277</v>
      </c>
      <c r="C23" s="614"/>
      <c r="D23" s="614"/>
      <c r="E23" s="614"/>
      <c r="F23" s="614"/>
      <c r="G23" s="614"/>
      <c r="H23" s="614"/>
      <c r="I23" s="614"/>
      <c r="J23" s="614"/>
      <c r="K23" s="614"/>
      <c r="L23" s="614"/>
      <c r="M23" s="614"/>
      <c r="N23" s="614"/>
      <c r="O23" s="614"/>
      <c r="P23" s="614"/>
      <c r="Q23" s="615"/>
      <c r="R23" s="616">
        <v>1162</v>
      </c>
      <c r="S23" s="617"/>
      <c r="T23" s="617"/>
      <c r="U23" s="617"/>
      <c r="V23" s="617"/>
      <c r="W23" s="617"/>
      <c r="X23" s="617"/>
      <c r="Y23" s="618"/>
      <c r="Z23" s="665">
        <v>0</v>
      </c>
      <c r="AA23" s="665"/>
      <c r="AB23" s="665"/>
      <c r="AC23" s="665"/>
      <c r="AD23" s="666">
        <v>1162</v>
      </c>
      <c r="AE23" s="666"/>
      <c r="AF23" s="666"/>
      <c r="AG23" s="666"/>
      <c r="AH23" s="666"/>
      <c r="AI23" s="666"/>
      <c r="AJ23" s="666"/>
      <c r="AK23" s="666"/>
      <c r="AL23" s="619">
        <v>0</v>
      </c>
      <c r="AM23" s="620"/>
      <c r="AN23" s="620"/>
      <c r="AO23" s="667"/>
      <c r="AP23" s="711" t="s">
        <v>278</v>
      </c>
      <c r="AQ23" s="718"/>
      <c r="AR23" s="718"/>
      <c r="AS23" s="718"/>
      <c r="AT23" s="718"/>
      <c r="AU23" s="718"/>
      <c r="AV23" s="718"/>
      <c r="AW23" s="718"/>
      <c r="AX23" s="718"/>
      <c r="AY23" s="718"/>
      <c r="AZ23" s="718"/>
      <c r="BA23" s="718"/>
      <c r="BB23" s="718"/>
      <c r="BC23" s="718"/>
      <c r="BD23" s="718"/>
      <c r="BE23" s="718"/>
      <c r="BF23" s="713"/>
      <c r="BG23" s="616" t="s">
        <v>223</v>
      </c>
      <c r="BH23" s="617"/>
      <c r="BI23" s="617"/>
      <c r="BJ23" s="617"/>
      <c r="BK23" s="617"/>
      <c r="BL23" s="617"/>
      <c r="BM23" s="617"/>
      <c r="BN23" s="618"/>
      <c r="BO23" s="665" t="s">
        <v>223</v>
      </c>
      <c r="BP23" s="665"/>
      <c r="BQ23" s="665"/>
      <c r="BR23" s="665"/>
      <c r="BS23" s="622" t="s">
        <v>223</v>
      </c>
      <c r="BT23" s="617"/>
      <c r="BU23" s="617"/>
      <c r="BV23" s="617"/>
      <c r="BW23" s="617"/>
      <c r="BX23" s="617"/>
      <c r="BY23" s="617"/>
      <c r="BZ23" s="617"/>
      <c r="CA23" s="617"/>
      <c r="CB23" s="655"/>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3" t="s">
        <v>282</v>
      </c>
      <c r="DM23" s="724"/>
      <c r="DN23" s="724"/>
      <c r="DO23" s="724"/>
      <c r="DP23" s="724"/>
      <c r="DQ23" s="724"/>
      <c r="DR23" s="724"/>
      <c r="DS23" s="724"/>
      <c r="DT23" s="724"/>
      <c r="DU23" s="724"/>
      <c r="DV23" s="725"/>
      <c r="DW23" s="720" t="s">
        <v>283</v>
      </c>
      <c r="DX23" s="721"/>
      <c r="DY23" s="721"/>
      <c r="DZ23" s="721"/>
      <c r="EA23" s="721"/>
      <c r="EB23" s="721"/>
      <c r="EC23" s="722"/>
    </row>
    <row r="24" spans="2:133" ht="11.25" customHeight="1" x14ac:dyDescent="0.2">
      <c r="B24" s="613" t="s">
        <v>284</v>
      </c>
      <c r="C24" s="614"/>
      <c r="D24" s="614"/>
      <c r="E24" s="614"/>
      <c r="F24" s="614"/>
      <c r="G24" s="614"/>
      <c r="H24" s="614"/>
      <c r="I24" s="614"/>
      <c r="J24" s="614"/>
      <c r="K24" s="614"/>
      <c r="L24" s="614"/>
      <c r="M24" s="614"/>
      <c r="N24" s="614"/>
      <c r="O24" s="614"/>
      <c r="P24" s="614"/>
      <c r="Q24" s="615"/>
      <c r="R24" s="616">
        <v>99598</v>
      </c>
      <c r="S24" s="617"/>
      <c r="T24" s="617"/>
      <c r="U24" s="617"/>
      <c r="V24" s="617"/>
      <c r="W24" s="617"/>
      <c r="X24" s="617"/>
      <c r="Y24" s="618"/>
      <c r="Z24" s="665">
        <v>1.2</v>
      </c>
      <c r="AA24" s="665"/>
      <c r="AB24" s="665"/>
      <c r="AC24" s="665"/>
      <c r="AD24" s="666" t="s">
        <v>223</v>
      </c>
      <c r="AE24" s="666"/>
      <c r="AF24" s="666"/>
      <c r="AG24" s="666"/>
      <c r="AH24" s="666"/>
      <c r="AI24" s="666"/>
      <c r="AJ24" s="666"/>
      <c r="AK24" s="666"/>
      <c r="AL24" s="619" t="s">
        <v>123</v>
      </c>
      <c r="AM24" s="620"/>
      <c r="AN24" s="620"/>
      <c r="AO24" s="667"/>
      <c r="AP24" s="711" t="s">
        <v>285</v>
      </c>
      <c r="AQ24" s="718"/>
      <c r="AR24" s="718"/>
      <c r="AS24" s="718"/>
      <c r="AT24" s="718"/>
      <c r="AU24" s="718"/>
      <c r="AV24" s="718"/>
      <c r="AW24" s="718"/>
      <c r="AX24" s="718"/>
      <c r="AY24" s="718"/>
      <c r="AZ24" s="718"/>
      <c r="BA24" s="718"/>
      <c r="BB24" s="718"/>
      <c r="BC24" s="718"/>
      <c r="BD24" s="718"/>
      <c r="BE24" s="718"/>
      <c r="BF24" s="713"/>
      <c r="BG24" s="616" t="s">
        <v>123</v>
      </c>
      <c r="BH24" s="617"/>
      <c r="BI24" s="617"/>
      <c r="BJ24" s="617"/>
      <c r="BK24" s="617"/>
      <c r="BL24" s="617"/>
      <c r="BM24" s="617"/>
      <c r="BN24" s="618"/>
      <c r="BO24" s="665" t="s">
        <v>123</v>
      </c>
      <c r="BP24" s="665"/>
      <c r="BQ24" s="665"/>
      <c r="BR24" s="665"/>
      <c r="BS24" s="622" t="s">
        <v>123</v>
      </c>
      <c r="BT24" s="617"/>
      <c r="BU24" s="617"/>
      <c r="BV24" s="617"/>
      <c r="BW24" s="617"/>
      <c r="BX24" s="617"/>
      <c r="BY24" s="617"/>
      <c r="BZ24" s="617"/>
      <c r="CA24" s="617"/>
      <c r="CB24" s="655"/>
      <c r="CD24" s="674" t="s">
        <v>286</v>
      </c>
      <c r="CE24" s="675"/>
      <c r="CF24" s="675"/>
      <c r="CG24" s="675"/>
      <c r="CH24" s="675"/>
      <c r="CI24" s="675"/>
      <c r="CJ24" s="675"/>
      <c r="CK24" s="675"/>
      <c r="CL24" s="675"/>
      <c r="CM24" s="675"/>
      <c r="CN24" s="675"/>
      <c r="CO24" s="675"/>
      <c r="CP24" s="675"/>
      <c r="CQ24" s="676"/>
      <c r="CR24" s="668">
        <v>3179220</v>
      </c>
      <c r="CS24" s="669"/>
      <c r="CT24" s="669"/>
      <c r="CU24" s="669"/>
      <c r="CV24" s="669"/>
      <c r="CW24" s="669"/>
      <c r="CX24" s="669"/>
      <c r="CY24" s="715"/>
      <c r="CZ24" s="716">
        <v>39</v>
      </c>
      <c r="DA24" s="685"/>
      <c r="DB24" s="685"/>
      <c r="DC24" s="719"/>
      <c r="DD24" s="714">
        <v>2559974</v>
      </c>
      <c r="DE24" s="669"/>
      <c r="DF24" s="669"/>
      <c r="DG24" s="669"/>
      <c r="DH24" s="669"/>
      <c r="DI24" s="669"/>
      <c r="DJ24" s="669"/>
      <c r="DK24" s="715"/>
      <c r="DL24" s="714">
        <v>2509711</v>
      </c>
      <c r="DM24" s="669"/>
      <c r="DN24" s="669"/>
      <c r="DO24" s="669"/>
      <c r="DP24" s="669"/>
      <c r="DQ24" s="669"/>
      <c r="DR24" s="669"/>
      <c r="DS24" s="669"/>
      <c r="DT24" s="669"/>
      <c r="DU24" s="669"/>
      <c r="DV24" s="715"/>
      <c r="DW24" s="716">
        <v>63.5</v>
      </c>
      <c r="DX24" s="685"/>
      <c r="DY24" s="685"/>
      <c r="DZ24" s="685"/>
      <c r="EA24" s="685"/>
      <c r="EB24" s="685"/>
      <c r="EC24" s="717"/>
    </row>
    <row r="25" spans="2:133" ht="11.25" customHeight="1" x14ac:dyDescent="0.2">
      <c r="B25" s="613" t="s">
        <v>287</v>
      </c>
      <c r="C25" s="614"/>
      <c r="D25" s="614"/>
      <c r="E25" s="614"/>
      <c r="F25" s="614"/>
      <c r="G25" s="614"/>
      <c r="H25" s="614"/>
      <c r="I25" s="614"/>
      <c r="J25" s="614"/>
      <c r="K25" s="614"/>
      <c r="L25" s="614"/>
      <c r="M25" s="614"/>
      <c r="N25" s="614"/>
      <c r="O25" s="614"/>
      <c r="P25" s="614"/>
      <c r="Q25" s="615"/>
      <c r="R25" s="616">
        <v>82899</v>
      </c>
      <c r="S25" s="617"/>
      <c r="T25" s="617"/>
      <c r="U25" s="617"/>
      <c r="V25" s="617"/>
      <c r="W25" s="617"/>
      <c r="X25" s="617"/>
      <c r="Y25" s="618"/>
      <c r="Z25" s="665">
        <v>1</v>
      </c>
      <c r="AA25" s="665"/>
      <c r="AB25" s="665"/>
      <c r="AC25" s="665"/>
      <c r="AD25" s="666" t="s">
        <v>223</v>
      </c>
      <c r="AE25" s="666"/>
      <c r="AF25" s="666"/>
      <c r="AG25" s="666"/>
      <c r="AH25" s="666"/>
      <c r="AI25" s="666"/>
      <c r="AJ25" s="666"/>
      <c r="AK25" s="666"/>
      <c r="AL25" s="619" t="s">
        <v>223</v>
      </c>
      <c r="AM25" s="620"/>
      <c r="AN25" s="620"/>
      <c r="AO25" s="667"/>
      <c r="AP25" s="711" t="s">
        <v>288</v>
      </c>
      <c r="AQ25" s="718"/>
      <c r="AR25" s="718"/>
      <c r="AS25" s="718"/>
      <c r="AT25" s="718"/>
      <c r="AU25" s="718"/>
      <c r="AV25" s="718"/>
      <c r="AW25" s="718"/>
      <c r="AX25" s="718"/>
      <c r="AY25" s="718"/>
      <c r="AZ25" s="718"/>
      <c r="BA25" s="718"/>
      <c r="BB25" s="718"/>
      <c r="BC25" s="718"/>
      <c r="BD25" s="718"/>
      <c r="BE25" s="718"/>
      <c r="BF25" s="713"/>
      <c r="BG25" s="616" t="s">
        <v>123</v>
      </c>
      <c r="BH25" s="617"/>
      <c r="BI25" s="617"/>
      <c r="BJ25" s="617"/>
      <c r="BK25" s="617"/>
      <c r="BL25" s="617"/>
      <c r="BM25" s="617"/>
      <c r="BN25" s="618"/>
      <c r="BO25" s="665" t="s">
        <v>123</v>
      </c>
      <c r="BP25" s="665"/>
      <c r="BQ25" s="665"/>
      <c r="BR25" s="665"/>
      <c r="BS25" s="622" t="s">
        <v>123</v>
      </c>
      <c r="BT25" s="617"/>
      <c r="BU25" s="617"/>
      <c r="BV25" s="617"/>
      <c r="BW25" s="617"/>
      <c r="BX25" s="617"/>
      <c r="BY25" s="617"/>
      <c r="BZ25" s="617"/>
      <c r="CA25" s="617"/>
      <c r="CB25" s="655"/>
      <c r="CD25" s="648" t="s">
        <v>289</v>
      </c>
      <c r="CE25" s="649"/>
      <c r="CF25" s="649"/>
      <c r="CG25" s="649"/>
      <c r="CH25" s="649"/>
      <c r="CI25" s="649"/>
      <c r="CJ25" s="649"/>
      <c r="CK25" s="649"/>
      <c r="CL25" s="649"/>
      <c r="CM25" s="649"/>
      <c r="CN25" s="649"/>
      <c r="CO25" s="649"/>
      <c r="CP25" s="649"/>
      <c r="CQ25" s="650"/>
      <c r="CR25" s="616">
        <v>1706196</v>
      </c>
      <c r="CS25" s="629"/>
      <c r="CT25" s="629"/>
      <c r="CU25" s="629"/>
      <c r="CV25" s="629"/>
      <c r="CW25" s="629"/>
      <c r="CX25" s="629"/>
      <c r="CY25" s="630"/>
      <c r="CZ25" s="619">
        <v>20.9</v>
      </c>
      <c r="DA25" s="631"/>
      <c r="DB25" s="631"/>
      <c r="DC25" s="632"/>
      <c r="DD25" s="622">
        <v>1568554</v>
      </c>
      <c r="DE25" s="629"/>
      <c r="DF25" s="629"/>
      <c r="DG25" s="629"/>
      <c r="DH25" s="629"/>
      <c r="DI25" s="629"/>
      <c r="DJ25" s="629"/>
      <c r="DK25" s="630"/>
      <c r="DL25" s="622">
        <v>1535938</v>
      </c>
      <c r="DM25" s="629"/>
      <c r="DN25" s="629"/>
      <c r="DO25" s="629"/>
      <c r="DP25" s="629"/>
      <c r="DQ25" s="629"/>
      <c r="DR25" s="629"/>
      <c r="DS25" s="629"/>
      <c r="DT25" s="629"/>
      <c r="DU25" s="629"/>
      <c r="DV25" s="630"/>
      <c r="DW25" s="619">
        <v>38.9</v>
      </c>
      <c r="DX25" s="631"/>
      <c r="DY25" s="631"/>
      <c r="DZ25" s="631"/>
      <c r="EA25" s="631"/>
      <c r="EB25" s="631"/>
      <c r="EC25" s="639"/>
    </row>
    <row r="26" spans="2:133" ht="11.25" customHeight="1" x14ac:dyDescent="0.2">
      <c r="B26" s="613" t="s">
        <v>290</v>
      </c>
      <c r="C26" s="614"/>
      <c r="D26" s="614"/>
      <c r="E26" s="614"/>
      <c r="F26" s="614"/>
      <c r="G26" s="614"/>
      <c r="H26" s="614"/>
      <c r="I26" s="614"/>
      <c r="J26" s="614"/>
      <c r="K26" s="614"/>
      <c r="L26" s="614"/>
      <c r="M26" s="614"/>
      <c r="N26" s="614"/>
      <c r="O26" s="614"/>
      <c r="P26" s="614"/>
      <c r="Q26" s="615"/>
      <c r="R26" s="616">
        <v>11257</v>
      </c>
      <c r="S26" s="617"/>
      <c r="T26" s="617"/>
      <c r="U26" s="617"/>
      <c r="V26" s="617"/>
      <c r="W26" s="617"/>
      <c r="X26" s="617"/>
      <c r="Y26" s="618"/>
      <c r="Z26" s="665">
        <v>0.1</v>
      </c>
      <c r="AA26" s="665"/>
      <c r="AB26" s="665"/>
      <c r="AC26" s="665"/>
      <c r="AD26" s="666" t="s">
        <v>123</v>
      </c>
      <c r="AE26" s="666"/>
      <c r="AF26" s="666"/>
      <c r="AG26" s="666"/>
      <c r="AH26" s="666"/>
      <c r="AI26" s="666"/>
      <c r="AJ26" s="666"/>
      <c r="AK26" s="666"/>
      <c r="AL26" s="619" t="s">
        <v>123</v>
      </c>
      <c r="AM26" s="620"/>
      <c r="AN26" s="620"/>
      <c r="AO26" s="667"/>
      <c r="AP26" s="711" t="s">
        <v>291</v>
      </c>
      <c r="AQ26" s="712"/>
      <c r="AR26" s="712"/>
      <c r="AS26" s="712"/>
      <c r="AT26" s="712"/>
      <c r="AU26" s="712"/>
      <c r="AV26" s="712"/>
      <c r="AW26" s="712"/>
      <c r="AX26" s="712"/>
      <c r="AY26" s="712"/>
      <c r="AZ26" s="712"/>
      <c r="BA26" s="712"/>
      <c r="BB26" s="712"/>
      <c r="BC26" s="712"/>
      <c r="BD26" s="712"/>
      <c r="BE26" s="712"/>
      <c r="BF26" s="713"/>
      <c r="BG26" s="616" t="s">
        <v>223</v>
      </c>
      <c r="BH26" s="617"/>
      <c r="BI26" s="617"/>
      <c r="BJ26" s="617"/>
      <c r="BK26" s="617"/>
      <c r="BL26" s="617"/>
      <c r="BM26" s="617"/>
      <c r="BN26" s="618"/>
      <c r="BO26" s="665" t="s">
        <v>223</v>
      </c>
      <c r="BP26" s="665"/>
      <c r="BQ26" s="665"/>
      <c r="BR26" s="665"/>
      <c r="BS26" s="622" t="s">
        <v>123</v>
      </c>
      <c r="BT26" s="617"/>
      <c r="BU26" s="617"/>
      <c r="BV26" s="617"/>
      <c r="BW26" s="617"/>
      <c r="BX26" s="617"/>
      <c r="BY26" s="617"/>
      <c r="BZ26" s="617"/>
      <c r="CA26" s="617"/>
      <c r="CB26" s="655"/>
      <c r="CD26" s="648" t="s">
        <v>292</v>
      </c>
      <c r="CE26" s="649"/>
      <c r="CF26" s="649"/>
      <c r="CG26" s="649"/>
      <c r="CH26" s="649"/>
      <c r="CI26" s="649"/>
      <c r="CJ26" s="649"/>
      <c r="CK26" s="649"/>
      <c r="CL26" s="649"/>
      <c r="CM26" s="649"/>
      <c r="CN26" s="649"/>
      <c r="CO26" s="649"/>
      <c r="CP26" s="649"/>
      <c r="CQ26" s="650"/>
      <c r="CR26" s="616">
        <v>1002195</v>
      </c>
      <c r="CS26" s="617"/>
      <c r="CT26" s="617"/>
      <c r="CU26" s="617"/>
      <c r="CV26" s="617"/>
      <c r="CW26" s="617"/>
      <c r="CX26" s="617"/>
      <c r="CY26" s="618"/>
      <c r="CZ26" s="619">
        <v>12.3</v>
      </c>
      <c r="DA26" s="631"/>
      <c r="DB26" s="631"/>
      <c r="DC26" s="632"/>
      <c r="DD26" s="622">
        <v>918617</v>
      </c>
      <c r="DE26" s="617"/>
      <c r="DF26" s="617"/>
      <c r="DG26" s="617"/>
      <c r="DH26" s="617"/>
      <c r="DI26" s="617"/>
      <c r="DJ26" s="617"/>
      <c r="DK26" s="618"/>
      <c r="DL26" s="622" t="s">
        <v>123</v>
      </c>
      <c r="DM26" s="617"/>
      <c r="DN26" s="617"/>
      <c r="DO26" s="617"/>
      <c r="DP26" s="617"/>
      <c r="DQ26" s="617"/>
      <c r="DR26" s="617"/>
      <c r="DS26" s="617"/>
      <c r="DT26" s="617"/>
      <c r="DU26" s="617"/>
      <c r="DV26" s="618"/>
      <c r="DW26" s="619" t="s">
        <v>223</v>
      </c>
      <c r="DX26" s="631"/>
      <c r="DY26" s="631"/>
      <c r="DZ26" s="631"/>
      <c r="EA26" s="631"/>
      <c r="EB26" s="631"/>
      <c r="EC26" s="639"/>
    </row>
    <row r="27" spans="2:133" ht="11.25" customHeight="1" x14ac:dyDescent="0.2">
      <c r="B27" s="613" t="s">
        <v>293</v>
      </c>
      <c r="C27" s="614"/>
      <c r="D27" s="614"/>
      <c r="E27" s="614"/>
      <c r="F27" s="614"/>
      <c r="G27" s="614"/>
      <c r="H27" s="614"/>
      <c r="I27" s="614"/>
      <c r="J27" s="614"/>
      <c r="K27" s="614"/>
      <c r="L27" s="614"/>
      <c r="M27" s="614"/>
      <c r="N27" s="614"/>
      <c r="O27" s="614"/>
      <c r="P27" s="614"/>
      <c r="Q27" s="615"/>
      <c r="R27" s="616">
        <v>768643</v>
      </c>
      <c r="S27" s="617"/>
      <c r="T27" s="617"/>
      <c r="U27" s="617"/>
      <c r="V27" s="617"/>
      <c r="W27" s="617"/>
      <c r="X27" s="617"/>
      <c r="Y27" s="618"/>
      <c r="Z27" s="665">
        <v>9.1999999999999993</v>
      </c>
      <c r="AA27" s="665"/>
      <c r="AB27" s="665"/>
      <c r="AC27" s="665"/>
      <c r="AD27" s="666" t="s">
        <v>223</v>
      </c>
      <c r="AE27" s="666"/>
      <c r="AF27" s="666"/>
      <c r="AG27" s="666"/>
      <c r="AH27" s="666"/>
      <c r="AI27" s="666"/>
      <c r="AJ27" s="666"/>
      <c r="AK27" s="666"/>
      <c r="AL27" s="619" t="s">
        <v>123</v>
      </c>
      <c r="AM27" s="620"/>
      <c r="AN27" s="620"/>
      <c r="AO27" s="667"/>
      <c r="AP27" s="613" t="s">
        <v>294</v>
      </c>
      <c r="AQ27" s="614"/>
      <c r="AR27" s="614"/>
      <c r="AS27" s="614"/>
      <c r="AT27" s="614"/>
      <c r="AU27" s="614"/>
      <c r="AV27" s="614"/>
      <c r="AW27" s="614"/>
      <c r="AX27" s="614"/>
      <c r="AY27" s="614"/>
      <c r="AZ27" s="614"/>
      <c r="BA27" s="614"/>
      <c r="BB27" s="614"/>
      <c r="BC27" s="614"/>
      <c r="BD27" s="614"/>
      <c r="BE27" s="614"/>
      <c r="BF27" s="615"/>
      <c r="BG27" s="616">
        <v>667912</v>
      </c>
      <c r="BH27" s="617"/>
      <c r="BI27" s="617"/>
      <c r="BJ27" s="617"/>
      <c r="BK27" s="617"/>
      <c r="BL27" s="617"/>
      <c r="BM27" s="617"/>
      <c r="BN27" s="618"/>
      <c r="BO27" s="665">
        <v>100</v>
      </c>
      <c r="BP27" s="665"/>
      <c r="BQ27" s="665"/>
      <c r="BR27" s="665"/>
      <c r="BS27" s="622" t="s">
        <v>223</v>
      </c>
      <c r="BT27" s="617"/>
      <c r="BU27" s="617"/>
      <c r="BV27" s="617"/>
      <c r="BW27" s="617"/>
      <c r="BX27" s="617"/>
      <c r="BY27" s="617"/>
      <c r="BZ27" s="617"/>
      <c r="CA27" s="617"/>
      <c r="CB27" s="655"/>
      <c r="CD27" s="648" t="s">
        <v>295</v>
      </c>
      <c r="CE27" s="649"/>
      <c r="CF27" s="649"/>
      <c r="CG27" s="649"/>
      <c r="CH27" s="649"/>
      <c r="CI27" s="649"/>
      <c r="CJ27" s="649"/>
      <c r="CK27" s="649"/>
      <c r="CL27" s="649"/>
      <c r="CM27" s="649"/>
      <c r="CN27" s="649"/>
      <c r="CO27" s="649"/>
      <c r="CP27" s="649"/>
      <c r="CQ27" s="650"/>
      <c r="CR27" s="616">
        <v>649747</v>
      </c>
      <c r="CS27" s="629"/>
      <c r="CT27" s="629"/>
      <c r="CU27" s="629"/>
      <c r="CV27" s="629"/>
      <c r="CW27" s="629"/>
      <c r="CX27" s="629"/>
      <c r="CY27" s="630"/>
      <c r="CZ27" s="619">
        <v>8</v>
      </c>
      <c r="DA27" s="631"/>
      <c r="DB27" s="631"/>
      <c r="DC27" s="632"/>
      <c r="DD27" s="622">
        <v>168143</v>
      </c>
      <c r="DE27" s="629"/>
      <c r="DF27" s="629"/>
      <c r="DG27" s="629"/>
      <c r="DH27" s="629"/>
      <c r="DI27" s="629"/>
      <c r="DJ27" s="629"/>
      <c r="DK27" s="630"/>
      <c r="DL27" s="622">
        <v>150496</v>
      </c>
      <c r="DM27" s="629"/>
      <c r="DN27" s="629"/>
      <c r="DO27" s="629"/>
      <c r="DP27" s="629"/>
      <c r="DQ27" s="629"/>
      <c r="DR27" s="629"/>
      <c r="DS27" s="629"/>
      <c r="DT27" s="629"/>
      <c r="DU27" s="629"/>
      <c r="DV27" s="630"/>
      <c r="DW27" s="619">
        <v>3.8</v>
      </c>
      <c r="DX27" s="631"/>
      <c r="DY27" s="631"/>
      <c r="DZ27" s="631"/>
      <c r="EA27" s="631"/>
      <c r="EB27" s="631"/>
      <c r="EC27" s="639"/>
    </row>
    <row r="28" spans="2:133" ht="11.25" customHeight="1" x14ac:dyDescent="0.2">
      <c r="B28" s="708" t="s">
        <v>296</v>
      </c>
      <c r="C28" s="709"/>
      <c r="D28" s="709"/>
      <c r="E28" s="709"/>
      <c r="F28" s="709"/>
      <c r="G28" s="709"/>
      <c r="H28" s="709"/>
      <c r="I28" s="709"/>
      <c r="J28" s="709"/>
      <c r="K28" s="709"/>
      <c r="L28" s="709"/>
      <c r="M28" s="709"/>
      <c r="N28" s="709"/>
      <c r="O28" s="709"/>
      <c r="P28" s="709"/>
      <c r="Q28" s="710"/>
      <c r="R28" s="616">
        <v>21497</v>
      </c>
      <c r="S28" s="617"/>
      <c r="T28" s="617"/>
      <c r="U28" s="617"/>
      <c r="V28" s="617"/>
      <c r="W28" s="617"/>
      <c r="X28" s="617"/>
      <c r="Y28" s="618"/>
      <c r="Z28" s="665">
        <v>0.3</v>
      </c>
      <c r="AA28" s="665"/>
      <c r="AB28" s="665"/>
      <c r="AC28" s="665"/>
      <c r="AD28" s="666">
        <v>21497</v>
      </c>
      <c r="AE28" s="666"/>
      <c r="AF28" s="666"/>
      <c r="AG28" s="666"/>
      <c r="AH28" s="666"/>
      <c r="AI28" s="666"/>
      <c r="AJ28" s="666"/>
      <c r="AK28" s="666"/>
      <c r="AL28" s="619">
        <v>0.6</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8" t="s">
        <v>297</v>
      </c>
      <c r="CE28" s="649"/>
      <c r="CF28" s="649"/>
      <c r="CG28" s="649"/>
      <c r="CH28" s="649"/>
      <c r="CI28" s="649"/>
      <c r="CJ28" s="649"/>
      <c r="CK28" s="649"/>
      <c r="CL28" s="649"/>
      <c r="CM28" s="649"/>
      <c r="CN28" s="649"/>
      <c r="CO28" s="649"/>
      <c r="CP28" s="649"/>
      <c r="CQ28" s="650"/>
      <c r="CR28" s="616">
        <v>823277</v>
      </c>
      <c r="CS28" s="617"/>
      <c r="CT28" s="617"/>
      <c r="CU28" s="617"/>
      <c r="CV28" s="617"/>
      <c r="CW28" s="617"/>
      <c r="CX28" s="617"/>
      <c r="CY28" s="618"/>
      <c r="CZ28" s="619">
        <v>10.1</v>
      </c>
      <c r="DA28" s="631"/>
      <c r="DB28" s="631"/>
      <c r="DC28" s="632"/>
      <c r="DD28" s="622">
        <v>823277</v>
      </c>
      <c r="DE28" s="617"/>
      <c r="DF28" s="617"/>
      <c r="DG28" s="617"/>
      <c r="DH28" s="617"/>
      <c r="DI28" s="617"/>
      <c r="DJ28" s="617"/>
      <c r="DK28" s="618"/>
      <c r="DL28" s="622">
        <v>823277</v>
      </c>
      <c r="DM28" s="617"/>
      <c r="DN28" s="617"/>
      <c r="DO28" s="617"/>
      <c r="DP28" s="617"/>
      <c r="DQ28" s="617"/>
      <c r="DR28" s="617"/>
      <c r="DS28" s="617"/>
      <c r="DT28" s="617"/>
      <c r="DU28" s="617"/>
      <c r="DV28" s="618"/>
      <c r="DW28" s="619">
        <v>20.8</v>
      </c>
      <c r="DX28" s="631"/>
      <c r="DY28" s="631"/>
      <c r="DZ28" s="631"/>
      <c r="EA28" s="631"/>
      <c r="EB28" s="631"/>
      <c r="EC28" s="639"/>
    </row>
    <row r="29" spans="2:133" ht="11.25" customHeight="1" x14ac:dyDescent="0.2">
      <c r="B29" s="613" t="s">
        <v>298</v>
      </c>
      <c r="C29" s="614"/>
      <c r="D29" s="614"/>
      <c r="E29" s="614"/>
      <c r="F29" s="614"/>
      <c r="G29" s="614"/>
      <c r="H29" s="614"/>
      <c r="I29" s="614"/>
      <c r="J29" s="614"/>
      <c r="K29" s="614"/>
      <c r="L29" s="614"/>
      <c r="M29" s="614"/>
      <c r="N29" s="614"/>
      <c r="O29" s="614"/>
      <c r="P29" s="614"/>
      <c r="Q29" s="615"/>
      <c r="R29" s="616">
        <v>1753224</v>
      </c>
      <c r="S29" s="617"/>
      <c r="T29" s="617"/>
      <c r="U29" s="617"/>
      <c r="V29" s="617"/>
      <c r="W29" s="617"/>
      <c r="X29" s="617"/>
      <c r="Y29" s="618"/>
      <c r="Z29" s="665">
        <v>21.1</v>
      </c>
      <c r="AA29" s="665"/>
      <c r="AB29" s="665"/>
      <c r="AC29" s="665"/>
      <c r="AD29" s="666" t="s">
        <v>223</v>
      </c>
      <c r="AE29" s="666"/>
      <c r="AF29" s="666"/>
      <c r="AG29" s="666"/>
      <c r="AH29" s="666"/>
      <c r="AI29" s="666"/>
      <c r="AJ29" s="666"/>
      <c r="AK29" s="666"/>
      <c r="AL29" s="619" t="s">
        <v>223</v>
      </c>
      <c r="AM29" s="620"/>
      <c r="AN29" s="620"/>
      <c r="AO29" s="667"/>
      <c r="AP29" s="677" t="s">
        <v>217</v>
      </c>
      <c r="AQ29" s="678"/>
      <c r="AR29" s="678"/>
      <c r="AS29" s="678"/>
      <c r="AT29" s="678"/>
      <c r="AU29" s="678"/>
      <c r="AV29" s="678"/>
      <c r="AW29" s="678"/>
      <c r="AX29" s="678"/>
      <c r="AY29" s="678"/>
      <c r="AZ29" s="678"/>
      <c r="BA29" s="678"/>
      <c r="BB29" s="678"/>
      <c r="BC29" s="678"/>
      <c r="BD29" s="678"/>
      <c r="BE29" s="678"/>
      <c r="BF29" s="679"/>
      <c r="BG29" s="677" t="s">
        <v>299</v>
      </c>
      <c r="BH29" s="699"/>
      <c r="BI29" s="699"/>
      <c r="BJ29" s="699"/>
      <c r="BK29" s="699"/>
      <c r="BL29" s="699"/>
      <c r="BM29" s="699"/>
      <c r="BN29" s="699"/>
      <c r="BO29" s="699"/>
      <c r="BP29" s="699"/>
      <c r="BQ29" s="700"/>
      <c r="BR29" s="677" t="s">
        <v>300</v>
      </c>
      <c r="BS29" s="699"/>
      <c r="BT29" s="699"/>
      <c r="BU29" s="699"/>
      <c r="BV29" s="699"/>
      <c r="BW29" s="699"/>
      <c r="BX29" s="699"/>
      <c r="BY29" s="699"/>
      <c r="BZ29" s="699"/>
      <c r="CA29" s="699"/>
      <c r="CB29" s="700"/>
      <c r="CD29" s="701" t="s">
        <v>301</v>
      </c>
      <c r="CE29" s="702"/>
      <c r="CF29" s="648" t="s">
        <v>64</v>
      </c>
      <c r="CG29" s="649"/>
      <c r="CH29" s="649"/>
      <c r="CI29" s="649"/>
      <c r="CJ29" s="649"/>
      <c r="CK29" s="649"/>
      <c r="CL29" s="649"/>
      <c r="CM29" s="649"/>
      <c r="CN29" s="649"/>
      <c r="CO29" s="649"/>
      <c r="CP29" s="649"/>
      <c r="CQ29" s="650"/>
      <c r="CR29" s="616">
        <v>823277</v>
      </c>
      <c r="CS29" s="629"/>
      <c r="CT29" s="629"/>
      <c r="CU29" s="629"/>
      <c r="CV29" s="629"/>
      <c r="CW29" s="629"/>
      <c r="CX29" s="629"/>
      <c r="CY29" s="630"/>
      <c r="CZ29" s="619">
        <v>10.1</v>
      </c>
      <c r="DA29" s="631"/>
      <c r="DB29" s="631"/>
      <c r="DC29" s="632"/>
      <c r="DD29" s="622">
        <v>823277</v>
      </c>
      <c r="DE29" s="629"/>
      <c r="DF29" s="629"/>
      <c r="DG29" s="629"/>
      <c r="DH29" s="629"/>
      <c r="DI29" s="629"/>
      <c r="DJ29" s="629"/>
      <c r="DK29" s="630"/>
      <c r="DL29" s="622">
        <v>823277</v>
      </c>
      <c r="DM29" s="629"/>
      <c r="DN29" s="629"/>
      <c r="DO29" s="629"/>
      <c r="DP29" s="629"/>
      <c r="DQ29" s="629"/>
      <c r="DR29" s="629"/>
      <c r="DS29" s="629"/>
      <c r="DT29" s="629"/>
      <c r="DU29" s="629"/>
      <c r="DV29" s="630"/>
      <c r="DW29" s="619">
        <v>20.8</v>
      </c>
      <c r="DX29" s="631"/>
      <c r="DY29" s="631"/>
      <c r="DZ29" s="631"/>
      <c r="EA29" s="631"/>
      <c r="EB29" s="631"/>
      <c r="EC29" s="639"/>
    </row>
    <row r="30" spans="2:133" ht="11.25" customHeight="1" x14ac:dyDescent="0.2">
      <c r="B30" s="613" t="s">
        <v>302</v>
      </c>
      <c r="C30" s="614"/>
      <c r="D30" s="614"/>
      <c r="E30" s="614"/>
      <c r="F30" s="614"/>
      <c r="G30" s="614"/>
      <c r="H30" s="614"/>
      <c r="I30" s="614"/>
      <c r="J30" s="614"/>
      <c r="K30" s="614"/>
      <c r="L30" s="614"/>
      <c r="M30" s="614"/>
      <c r="N30" s="614"/>
      <c r="O30" s="614"/>
      <c r="P30" s="614"/>
      <c r="Q30" s="615"/>
      <c r="R30" s="616">
        <v>50552</v>
      </c>
      <c r="S30" s="617"/>
      <c r="T30" s="617"/>
      <c r="U30" s="617"/>
      <c r="V30" s="617"/>
      <c r="W30" s="617"/>
      <c r="X30" s="617"/>
      <c r="Y30" s="618"/>
      <c r="Z30" s="665">
        <v>0.6</v>
      </c>
      <c r="AA30" s="665"/>
      <c r="AB30" s="665"/>
      <c r="AC30" s="665"/>
      <c r="AD30" s="666">
        <v>10040</v>
      </c>
      <c r="AE30" s="666"/>
      <c r="AF30" s="666"/>
      <c r="AG30" s="666"/>
      <c r="AH30" s="666"/>
      <c r="AI30" s="666"/>
      <c r="AJ30" s="666"/>
      <c r="AK30" s="666"/>
      <c r="AL30" s="619">
        <v>0.3</v>
      </c>
      <c r="AM30" s="620"/>
      <c r="AN30" s="620"/>
      <c r="AO30" s="667"/>
      <c r="AP30" s="687" t="s">
        <v>303</v>
      </c>
      <c r="AQ30" s="688"/>
      <c r="AR30" s="688"/>
      <c r="AS30" s="688"/>
      <c r="AT30" s="693" t="s">
        <v>304</v>
      </c>
      <c r="AU30" s="210"/>
      <c r="AV30" s="210"/>
      <c r="AW30" s="210"/>
      <c r="AX30" s="696" t="s">
        <v>180</v>
      </c>
      <c r="AY30" s="697"/>
      <c r="AZ30" s="697"/>
      <c r="BA30" s="697"/>
      <c r="BB30" s="697"/>
      <c r="BC30" s="697"/>
      <c r="BD30" s="697"/>
      <c r="BE30" s="697"/>
      <c r="BF30" s="698"/>
      <c r="BG30" s="683">
        <v>96.9</v>
      </c>
      <c r="BH30" s="684"/>
      <c r="BI30" s="684"/>
      <c r="BJ30" s="684"/>
      <c r="BK30" s="684"/>
      <c r="BL30" s="684"/>
      <c r="BM30" s="685">
        <v>92.7</v>
      </c>
      <c r="BN30" s="684"/>
      <c r="BO30" s="684"/>
      <c r="BP30" s="684"/>
      <c r="BQ30" s="686"/>
      <c r="BR30" s="683">
        <v>96.9</v>
      </c>
      <c r="BS30" s="684"/>
      <c r="BT30" s="684"/>
      <c r="BU30" s="684"/>
      <c r="BV30" s="684"/>
      <c r="BW30" s="684"/>
      <c r="BX30" s="685">
        <v>92</v>
      </c>
      <c r="BY30" s="684"/>
      <c r="BZ30" s="684"/>
      <c r="CA30" s="684"/>
      <c r="CB30" s="686"/>
      <c r="CD30" s="703"/>
      <c r="CE30" s="704"/>
      <c r="CF30" s="648" t="s">
        <v>305</v>
      </c>
      <c r="CG30" s="649"/>
      <c r="CH30" s="649"/>
      <c r="CI30" s="649"/>
      <c r="CJ30" s="649"/>
      <c r="CK30" s="649"/>
      <c r="CL30" s="649"/>
      <c r="CM30" s="649"/>
      <c r="CN30" s="649"/>
      <c r="CO30" s="649"/>
      <c r="CP30" s="649"/>
      <c r="CQ30" s="650"/>
      <c r="CR30" s="616">
        <v>757598</v>
      </c>
      <c r="CS30" s="617"/>
      <c r="CT30" s="617"/>
      <c r="CU30" s="617"/>
      <c r="CV30" s="617"/>
      <c r="CW30" s="617"/>
      <c r="CX30" s="617"/>
      <c r="CY30" s="618"/>
      <c r="CZ30" s="619">
        <v>9.3000000000000007</v>
      </c>
      <c r="DA30" s="631"/>
      <c r="DB30" s="631"/>
      <c r="DC30" s="632"/>
      <c r="DD30" s="622">
        <v>757598</v>
      </c>
      <c r="DE30" s="617"/>
      <c r="DF30" s="617"/>
      <c r="DG30" s="617"/>
      <c r="DH30" s="617"/>
      <c r="DI30" s="617"/>
      <c r="DJ30" s="617"/>
      <c r="DK30" s="618"/>
      <c r="DL30" s="622">
        <v>757598</v>
      </c>
      <c r="DM30" s="617"/>
      <c r="DN30" s="617"/>
      <c r="DO30" s="617"/>
      <c r="DP30" s="617"/>
      <c r="DQ30" s="617"/>
      <c r="DR30" s="617"/>
      <c r="DS30" s="617"/>
      <c r="DT30" s="617"/>
      <c r="DU30" s="617"/>
      <c r="DV30" s="618"/>
      <c r="DW30" s="619">
        <v>19.2</v>
      </c>
      <c r="DX30" s="631"/>
      <c r="DY30" s="631"/>
      <c r="DZ30" s="631"/>
      <c r="EA30" s="631"/>
      <c r="EB30" s="631"/>
      <c r="EC30" s="639"/>
    </row>
    <row r="31" spans="2:133" ht="11.25" customHeight="1" x14ac:dyDescent="0.2">
      <c r="B31" s="613" t="s">
        <v>306</v>
      </c>
      <c r="C31" s="614"/>
      <c r="D31" s="614"/>
      <c r="E31" s="614"/>
      <c r="F31" s="614"/>
      <c r="G31" s="614"/>
      <c r="H31" s="614"/>
      <c r="I31" s="614"/>
      <c r="J31" s="614"/>
      <c r="K31" s="614"/>
      <c r="L31" s="614"/>
      <c r="M31" s="614"/>
      <c r="N31" s="614"/>
      <c r="O31" s="614"/>
      <c r="P31" s="614"/>
      <c r="Q31" s="615"/>
      <c r="R31" s="616">
        <v>61993</v>
      </c>
      <c r="S31" s="617"/>
      <c r="T31" s="617"/>
      <c r="U31" s="617"/>
      <c r="V31" s="617"/>
      <c r="W31" s="617"/>
      <c r="X31" s="617"/>
      <c r="Y31" s="618"/>
      <c r="Z31" s="665">
        <v>0.7</v>
      </c>
      <c r="AA31" s="665"/>
      <c r="AB31" s="665"/>
      <c r="AC31" s="665"/>
      <c r="AD31" s="666" t="s">
        <v>223</v>
      </c>
      <c r="AE31" s="666"/>
      <c r="AF31" s="666"/>
      <c r="AG31" s="666"/>
      <c r="AH31" s="666"/>
      <c r="AI31" s="666"/>
      <c r="AJ31" s="666"/>
      <c r="AK31" s="666"/>
      <c r="AL31" s="619" t="s">
        <v>223</v>
      </c>
      <c r="AM31" s="620"/>
      <c r="AN31" s="620"/>
      <c r="AO31" s="667"/>
      <c r="AP31" s="689"/>
      <c r="AQ31" s="690"/>
      <c r="AR31" s="690"/>
      <c r="AS31" s="690"/>
      <c r="AT31" s="694"/>
      <c r="AU31" s="209" t="s">
        <v>307</v>
      </c>
      <c r="AV31" s="209"/>
      <c r="AW31" s="209"/>
      <c r="AX31" s="613" t="s">
        <v>308</v>
      </c>
      <c r="AY31" s="614"/>
      <c r="AZ31" s="614"/>
      <c r="BA31" s="614"/>
      <c r="BB31" s="614"/>
      <c r="BC31" s="614"/>
      <c r="BD31" s="614"/>
      <c r="BE31" s="614"/>
      <c r="BF31" s="615"/>
      <c r="BG31" s="681">
        <v>97.7</v>
      </c>
      <c r="BH31" s="629"/>
      <c r="BI31" s="629"/>
      <c r="BJ31" s="629"/>
      <c r="BK31" s="629"/>
      <c r="BL31" s="629"/>
      <c r="BM31" s="620">
        <v>94.4</v>
      </c>
      <c r="BN31" s="682"/>
      <c r="BO31" s="682"/>
      <c r="BP31" s="682"/>
      <c r="BQ31" s="654"/>
      <c r="BR31" s="681">
        <v>97.2</v>
      </c>
      <c r="BS31" s="629"/>
      <c r="BT31" s="629"/>
      <c r="BU31" s="629"/>
      <c r="BV31" s="629"/>
      <c r="BW31" s="629"/>
      <c r="BX31" s="620">
        <v>94.2</v>
      </c>
      <c r="BY31" s="682"/>
      <c r="BZ31" s="682"/>
      <c r="CA31" s="682"/>
      <c r="CB31" s="654"/>
      <c r="CD31" s="703"/>
      <c r="CE31" s="704"/>
      <c r="CF31" s="648" t="s">
        <v>309</v>
      </c>
      <c r="CG31" s="649"/>
      <c r="CH31" s="649"/>
      <c r="CI31" s="649"/>
      <c r="CJ31" s="649"/>
      <c r="CK31" s="649"/>
      <c r="CL31" s="649"/>
      <c r="CM31" s="649"/>
      <c r="CN31" s="649"/>
      <c r="CO31" s="649"/>
      <c r="CP31" s="649"/>
      <c r="CQ31" s="650"/>
      <c r="CR31" s="616">
        <v>65679</v>
      </c>
      <c r="CS31" s="629"/>
      <c r="CT31" s="629"/>
      <c r="CU31" s="629"/>
      <c r="CV31" s="629"/>
      <c r="CW31" s="629"/>
      <c r="CX31" s="629"/>
      <c r="CY31" s="630"/>
      <c r="CZ31" s="619">
        <v>0.8</v>
      </c>
      <c r="DA31" s="631"/>
      <c r="DB31" s="631"/>
      <c r="DC31" s="632"/>
      <c r="DD31" s="622">
        <v>65679</v>
      </c>
      <c r="DE31" s="629"/>
      <c r="DF31" s="629"/>
      <c r="DG31" s="629"/>
      <c r="DH31" s="629"/>
      <c r="DI31" s="629"/>
      <c r="DJ31" s="629"/>
      <c r="DK31" s="630"/>
      <c r="DL31" s="622">
        <v>65679</v>
      </c>
      <c r="DM31" s="629"/>
      <c r="DN31" s="629"/>
      <c r="DO31" s="629"/>
      <c r="DP31" s="629"/>
      <c r="DQ31" s="629"/>
      <c r="DR31" s="629"/>
      <c r="DS31" s="629"/>
      <c r="DT31" s="629"/>
      <c r="DU31" s="629"/>
      <c r="DV31" s="630"/>
      <c r="DW31" s="619">
        <v>1.7</v>
      </c>
      <c r="DX31" s="631"/>
      <c r="DY31" s="631"/>
      <c r="DZ31" s="631"/>
      <c r="EA31" s="631"/>
      <c r="EB31" s="631"/>
      <c r="EC31" s="639"/>
    </row>
    <row r="32" spans="2:133" ht="11.25" customHeight="1" x14ac:dyDescent="0.2">
      <c r="B32" s="613" t="s">
        <v>310</v>
      </c>
      <c r="C32" s="614"/>
      <c r="D32" s="614"/>
      <c r="E32" s="614"/>
      <c r="F32" s="614"/>
      <c r="G32" s="614"/>
      <c r="H32" s="614"/>
      <c r="I32" s="614"/>
      <c r="J32" s="614"/>
      <c r="K32" s="614"/>
      <c r="L32" s="614"/>
      <c r="M32" s="614"/>
      <c r="N32" s="614"/>
      <c r="O32" s="614"/>
      <c r="P32" s="614"/>
      <c r="Q32" s="615"/>
      <c r="R32" s="616">
        <v>242973</v>
      </c>
      <c r="S32" s="617"/>
      <c r="T32" s="617"/>
      <c r="U32" s="617"/>
      <c r="V32" s="617"/>
      <c r="W32" s="617"/>
      <c r="X32" s="617"/>
      <c r="Y32" s="618"/>
      <c r="Z32" s="665">
        <v>2.9</v>
      </c>
      <c r="AA32" s="665"/>
      <c r="AB32" s="665"/>
      <c r="AC32" s="665"/>
      <c r="AD32" s="666" t="s">
        <v>123</v>
      </c>
      <c r="AE32" s="666"/>
      <c r="AF32" s="666"/>
      <c r="AG32" s="666"/>
      <c r="AH32" s="666"/>
      <c r="AI32" s="666"/>
      <c r="AJ32" s="666"/>
      <c r="AK32" s="666"/>
      <c r="AL32" s="619" t="s">
        <v>223</v>
      </c>
      <c r="AM32" s="620"/>
      <c r="AN32" s="620"/>
      <c r="AO32" s="667"/>
      <c r="AP32" s="691"/>
      <c r="AQ32" s="692"/>
      <c r="AR32" s="692"/>
      <c r="AS32" s="692"/>
      <c r="AT32" s="695"/>
      <c r="AU32" s="211"/>
      <c r="AV32" s="211"/>
      <c r="AW32" s="211"/>
      <c r="AX32" s="597" t="s">
        <v>311</v>
      </c>
      <c r="AY32" s="598"/>
      <c r="AZ32" s="598"/>
      <c r="BA32" s="598"/>
      <c r="BB32" s="598"/>
      <c r="BC32" s="598"/>
      <c r="BD32" s="598"/>
      <c r="BE32" s="598"/>
      <c r="BF32" s="599"/>
      <c r="BG32" s="680">
        <v>95.6</v>
      </c>
      <c r="BH32" s="601"/>
      <c r="BI32" s="601"/>
      <c r="BJ32" s="601"/>
      <c r="BK32" s="601"/>
      <c r="BL32" s="601"/>
      <c r="BM32" s="663">
        <v>89.9</v>
      </c>
      <c r="BN32" s="601"/>
      <c r="BO32" s="601"/>
      <c r="BP32" s="601"/>
      <c r="BQ32" s="644"/>
      <c r="BR32" s="680">
        <v>95.9</v>
      </c>
      <c r="BS32" s="601"/>
      <c r="BT32" s="601"/>
      <c r="BU32" s="601"/>
      <c r="BV32" s="601"/>
      <c r="BW32" s="601"/>
      <c r="BX32" s="663">
        <v>88.5</v>
      </c>
      <c r="BY32" s="601"/>
      <c r="BZ32" s="601"/>
      <c r="CA32" s="601"/>
      <c r="CB32" s="644"/>
      <c r="CD32" s="705"/>
      <c r="CE32" s="706"/>
      <c r="CF32" s="648" t="s">
        <v>312</v>
      </c>
      <c r="CG32" s="649"/>
      <c r="CH32" s="649"/>
      <c r="CI32" s="649"/>
      <c r="CJ32" s="649"/>
      <c r="CK32" s="649"/>
      <c r="CL32" s="649"/>
      <c r="CM32" s="649"/>
      <c r="CN32" s="649"/>
      <c r="CO32" s="649"/>
      <c r="CP32" s="649"/>
      <c r="CQ32" s="650"/>
      <c r="CR32" s="616" t="s">
        <v>223</v>
      </c>
      <c r="CS32" s="617"/>
      <c r="CT32" s="617"/>
      <c r="CU32" s="617"/>
      <c r="CV32" s="617"/>
      <c r="CW32" s="617"/>
      <c r="CX32" s="617"/>
      <c r="CY32" s="618"/>
      <c r="CZ32" s="619" t="s">
        <v>223</v>
      </c>
      <c r="DA32" s="631"/>
      <c r="DB32" s="631"/>
      <c r="DC32" s="632"/>
      <c r="DD32" s="622" t="s">
        <v>223</v>
      </c>
      <c r="DE32" s="617"/>
      <c r="DF32" s="617"/>
      <c r="DG32" s="617"/>
      <c r="DH32" s="617"/>
      <c r="DI32" s="617"/>
      <c r="DJ32" s="617"/>
      <c r="DK32" s="618"/>
      <c r="DL32" s="622" t="s">
        <v>223</v>
      </c>
      <c r="DM32" s="617"/>
      <c r="DN32" s="617"/>
      <c r="DO32" s="617"/>
      <c r="DP32" s="617"/>
      <c r="DQ32" s="617"/>
      <c r="DR32" s="617"/>
      <c r="DS32" s="617"/>
      <c r="DT32" s="617"/>
      <c r="DU32" s="617"/>
      <c r="DV32" s="618"/>
      <c r="DW32" s="619" t="s">
        <v>123</v>
      </c>
      <c r="DX32" s="631"/>
      <c r="DY32" s="631"/>
      <c r="DZ32" s="631"/>
      <c r="EA32" s="631"/>
      <c r="EB32" s="631"/>
      <c r="EC32" s="639"/>
    </row>
    <row r="33" spans="2:133" ht="11.25" customHeight="1" x14ac:dyDescent="0.2">
      <c r="B33" s="613" t="s">
        <v>313</v>
      </c>
      <c r="C33" s="614"/>
      <c r="D33" s="614"/>
      <c r="E33" s="614"/>
      <c r="F33" s="614"/>
      <c r="G33" s="614"/>
      <c r="H33" s="614"/>
      <c r="I33" s="614"/>
      <c r="J33" s="614"/>
      <c r="K33" s="614"/>
      <c r="L33" s="614"/>
      <c r="M33" s="614"/>
      <c r="N33" s="614"/>
      <c r="O33" s="614"/>
      <c r="P33" s="614"/>
      <c r="Q33" s="615"/>
      <c r="R33" s="616">
        <v>359773</v>
      </c>
      <c r="S33" s="617"/>
      <c r="T33" s="617"/>
      <c r="U33" s="617"/>
      <c r="V33" s="617"/>
      <c r="W33" s="617"/>
      <c r="X33" s="617"/>
      <c r="Y33" s="618"/>
      <c r="Z33" s="665">
        <v>4.3</v>
      </c>
      <c r="AA33" s="665"/>
      <c r="AB33" s="665"/>
      <c r="AC33" s="665"/>
      <c r="AD33" s="666" t="s">
        <v>123</v>
      </c>
      <c r="AE33" s="666"/>
      <c r="AF33" s="666"/>
      <c r="AG33" s="666"/>
      <c r="AH33" s="666"/>
      <c r="AI33" s="666"/>
      <c r="AJ33" s="666"/>
      <c r="AK33" s="666"/>
      <c r="AL33" s="619" t="s">
        <v>123</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314</v>
      </c>
      <c r="CE33" s="649"/>
      <c r="CF33" s="649"/>
      <c r="CG33" s="649"/>
      <c r="CH33" s="649"/>
      <c r="CI33" s="649"/>
      <c r="CJ33" s="649"/>
      <c r="CK33" s="649"/>
      <c r="CL33" s="649"/>
      <c r="CM33" s="649"/>
      <c r="CN33" s="649"/>
      <c r="CO33" s="649"/>
      <c r="CP33" s="649"/>
      <c r="CQ33" s="650"/>
      <c r="CR33" s="616">
        <v>3167052</v>
      </c>
      <c r="CS33" s="629"/>
      <c r="CT33" s="629"/>
      <c r="CU33" s="629"/>
      <c r="CV33" s="629"/>
      <c r="CW33" s="629"/>
      <c r="CX33" s="629"/>
      <c r="CY33" s="630"/>
      <c r="CZ33" s="619">
        <v>38.799999999999997</v>
      </c>
      <c r="DA33" s="631"/>
      <c r="DB33" s="631"/>
      <c r="DC33" s="632"/>
      <c r="DD33" s="622">
        <v>2001080</v>
      </c>
      <c r="DE33" s="629"/>
      <c r="DF33" s="629"/>
      <c r="DG33" s="629"/>
      <c r="DH33" s="629"/>
      <c r="DI33" s="629"/>
      <c r="DJ33" s="629"/>
      <c r="DK33" s="630"/>
      <c r="DL33" s="622">
        <v>1294591</v>
      </c>
      <c r="DM33" s="629"/>
      <c r="DN33" s="629"/>
      <c r="DO33" s="629"/>
      <c r="DP33" s="629"/>
      <c r="DQ33" s="629"/>
      <c r="DR33" s="629"/>
      <c r="DS33" s="629"/>
      <c r="DT33" s="629"/>
      <c r="DU33" s="629"/>
      <c r="DV33" s="630"/>
      <c r="DW33" s="619">
        <v>32.799999999999997</v>
      </c>
      <c r="DX33" s="631"/>
      <c r="DY33" s="631"/>
      <c r="DZ33" s="631"/>
      <c r="EA33" s="631"/>
      <c r="EB33" s="631"/>
      <c r="EC33" s="639"/>
    </row>
    <row r="34" spans="2:133" ht="11.25" customHeight="1" x14ac:dyDescent="0.2">
      <c r="B34" s="613" t="s">
        <v>315</v>
      </c>
      <c r="C34" s="614"/>
      <c r="D34" s="614"/>
      <c r="E34" s="614"/>
      <c r="F34" s="614"/>
      <c r="G34" s="614"/>
      <c r="H34" s="614"/>
      <c r="I34" s="614"/>
      <c r="J34" s="614"/>
      <c r="K34" s="614"/>
      <c r="L34" s="614"/>
      <c r="M34" s="614"/>
      <c r="N34" s="614"/>
      <c r="O34" s="614"/>
      <c r="P34" s="614"/>
      <c r="Q34" s="615"/>
      <c r="R34" s="616">
        <v>97686</v>
      </c>
      <c r="S34" s="617"/>
      <c r="T34" s="617"/>
      <c r="U34" s="617"/>
      <c r="V34" s="617"/>
      <c r="W34" s="617"/>
      <c r="X34" s="617"/>
      <c r="Y34" s="618"/>
      <c r="Z34" s="665">
        <v>1.2</v>
      </c>
      <c r="AA34" s="665"/>
      <c r="AB34" s="665"/>
      <c r="AC34" s="665"/>
      <c r="AD34" s="666">
        <v>3736</v>
      </c>
      <c r="AE34" s="666"/>
      <c r="AF34" s="666"/>
      <c r="AG34" s="666"/>
      <c r="AH34" s="666"/>
      <c r="AI34" s="666"/>
      <c r="AJ34" s="666"/>
      <c r="AK34" s="666"/>
      <c r="AL34" s="619">
        <v>0.1</v>
      </c>
      <c r="AM34" s="620"/>
      <c r="AN34" s="620"/>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8" t="s">
        <v>318</v>
      </c>
      <c r="CE34" s="649"/>
      <c r="CF34" s="649"/>
      <c r="CG34" s="649"/>
      <c r="CH34" s="649"/>
      <c r="CI34" s="649"/>
      <c r="CJ34" s="649"/>
      <c r="CK34" s="649"/>
      <c r="CL34" s="649"/>
      <c r="CM34" s="649"/>
      <c r="CN34" s="649"/>
      <c r="CO34" s="649"/>
      <c r="CP34" s="649"/>
      <c r="CQ34" s="650"/>
      <c r="CR34" s="616">
        <v>1622387</v>
      </c>
      <c r="CS34" s="617"/>
      <c r="CT34" s="617"/>
      <c r="CU34" s="617"/>
      <c r="CV34" s="617"/>
      <c r="CW34" s="617"/>
      <c r="CX34" s="617"/>
      <c r="CY34" s="618"/>
      <c r="CZ34" s="619">
        <v>19.899999999999999</v>
      </c>
      <c r="DA34" s="631"/>
      <c r="DB34" s="631"/>
      <c r="DC34" s="632"/>
      <c r="DD34" s="622">
        <v>888589</v>
      </c>
      <c r="DE34" s="617"/>
      <c r="DF34" s="617"/>
      <c r="DG34" s="617"/>
      <c r="DH34" s="617"/>
      <c r="DI34" s="617"/>
      <c r="DJ34" s="617"/>
      <c r="DK34" s="618"/>
      <c r="DL34" s="622">
        <v>605105</v>
      </c>
      <c r="DM34" s="617"/>
      <c r="DN34" s="617"/>
      <c r="DO34" s="617"/>
      <c r="DP34" s="617"/>
      <c r="DQ34" s="617"/>
      <c r="DR34" s="617"/>
      <c r="DS34" s="617"/>
      <c r="DT34" s="617"/>
      <c r="DU34" s="617"/>
      <c r="DV34" s="618"/>
      <c r="DW34" s="619">
        <v>15.3</v>
      </c>
      <c r="DX34" s="631"/>
      <c r="DY34" s="631"/>
      <c r="DZ34" s="631"/>
      <c r="EA34" s="631"/>
      <c r="EB34" s="631"/>
      <c r="EC34" s="639"/>
    </row>
    <row r="35" spans="2:133" ht="11.25" customHeight="1" x14ac:dyDescent="0.2">
      <c r="B35" s="613" t="s">
        <v>319</v>
      </c>
      <c r="C35" s="614"/>
      <c r="D35" s="614"/>
      <c r="E35" s="614"/>
      <c r="F35" s="614"/>
      <c r="G35" s="614"/>
      <c r="H35" s="614"/>
      <c r="I35" s="614"/>
      <c r="J35" s="614"/>
      <c r="K35" s="614"/>
      <c r="L35" s="614"/>
      <c r="M35" s="614"/>
      <c r="N35" s="614"/>
      <c r="O35" s="614"/>
      <c r="P35" s="614"/>
      <c r="Q35" s="615"/>
      <c r="R35" s="616">
        <v>613779</v>
      </c>
      <c r="S35" s="617"/>
      <c r="T35" s="617"/>
      <c r="U35" s="617"/>
      <c r="V35" s="617"/>
      <c r="W35" s="617"/>
      <c r="X35" s="617"/>
      <c r="Y35" s="618"/>
      <c r="Z35" s="665">
        <v>7.4</v>
      </c>
      <c r="AA35" s="665"/>
      <c r="AB35" s="665"/>
      <c r="AC35" s="665"/>
      <c r="AD35" s="666" t="s">
        <v>223</v>
      </c>
      <c r="AE35" s="666"/>
      <c r="AF35" s="666"/>
      <c r="AG35" s="666"/>
      <c r="AH35" s="666"/>
      <c r="AI35" s="666"/>
      <c r="AJ35" s="666"/>
      <c r="AK35" s="666"/>
      <c r="AL35" s="619" t="s">
        <v>223</v>
      </c>
      <c r="AM35" s="620"/>
      <c r="AN35" s="620"/>
      <c r="AO35" s="667"/>
      <c r="AP35" s="214"/>
      <c r="AQ35" s="671" t="s">
        <v>320</v>
      </c>
      <c r="AR35" s="672"/>
      <c r="AS35" s="672"/>
      <c r="AT35" s="672"/>
      <c r="AU35" s="672"/>
      <c r="AV35" s="672"/>
      <c r="AW35" s="672"/>
      <c r="AX35" s="672"/>
      <c r="AY35" s="673"/>
      <c r="AZ35" s="668">
        <v>649411</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43822</v>
      </c>
      <c r="BW35" s="669"/>
      <c r="BX35" s="669"/>
      <c r="BY35" s="669"/>
      <c r="BZ35" s="669"/>
      <c r="CA35" s="669"/>
      <c r="CB35" s="670"/>
      <c r="CD35" s="648" t="s">
        <v>322</v>
      </c>
      <c r="CE35" s="649"/>
      <c r="CF35" s="649"/>
      <c r="CG35" s="649"/>
      <c r="CH35" s="649"/>
      <c r="CI35" s="649"/>
      <c r="CJ35" s="649"/>
      <c r="CK35" s="649"/>
      <c r="CL35" s="649"/>
      <c r="CM35" s="649"/>
      <c r="CN35" s="649"/>
      <c r="CO35" s="649"/>
      <c r="CP35" s="649"/>
      <c r="CQ35" s="650"/>
      <c r="CR35" s="616">
        <v>76824</v>
      </c>
      <c r="CS35" s="629"/>
      <c r="CT35" s="629"/>
      <c r="CU35" s="629"/>
      <c r="CV35" s="629"/>
      <c r="CW35" s="629"/>
      <c r="CX35" s="629"/>
      <c r="CY35" s="630"/>
      <c r="CZ35" s="619">
        <v>0.9</v>
      </c>
      <c r="DA35" s="631"/>
      <c r="DB35" s="631"/>
      <c r="DC35" s="632"/>
      <c r="DD35" s="622">
        <v>70047</v>
      </c>
      <c r="DE35" s="629"/>
      <c r="DF35" s="629"/>
      <c r="DG35" s="629"/>
      <c r="DH35" s="629"/>
      <c r="DI35" s="629"/>
      <c r="DJ35" s="629"/>
      <c r="DK35" s="630"/>
      <c r="DL35" s="622">
        <v>6699</v>
      </c>
      <c r="DM35" s="629"/>
      <c r="DN35" s="629"/>
      <c r="DO35" s="629"/>
      <c r="DP35" s="629"/>
      <c r="DQ35" s="629"/>
      <c r="DR35" s="629"/>
      <c r="DS35" s="629"/>
      <c r="DT35" s="629"/>
      <c r="DU35" s="629"/>
      <c r="DV35" s="630"/>
      <c r="DW35" s="619">
        <v>0.2</v>
      </c>
      <c r="DX35" s="631"/>
      <c r="DY35" s="631"/>
      <c r="DZ35" s="631"/>
      <c r="EA35" s="631"/>
      <c r="EB35" s="631"/>
      <c r="EC35" s="639"/>
    </row>
    <row r="36" spans="2:133" ht="11.25" customHeight="1" x14ac:dyDescent="0.2">
      <c r="B36" s="613" t="s">
        <v>323</v>
      </c>
      <c r="C36" s="614"/>
      <c r="D36" s="614"/>
      <c r="E36" s="614"/>
      <c r="F36" s="614"/>
      <c r="G36" s="614"/>
      <c r="H36" s="614"/>
      <c r="I36" s="614"/>
      <c r="J36" s="614"/>
      <c r="K36" s="614"/>
      <c r="L36" s="614"/>
      <c r="M36" s="614"/>
      <c r="N36" s="614"/>
      <c r="O36" s="614"/>
      <c r="P36" s="614"/>
      <c r="Q36" s="615"/>
      <c r="R36" s="616" t="s">
        <v>223</v>
      </c>
      <c r="S36" s="617"/>
      <c r="T36" s="617"/>
      <c r="U36" s="617"/>
      <c r="V36" s="617"/>
      <c r="W36" s="617"/>
      <c r="X36" s="617"/>
      <c r="Y36" s="618"/>
      <c r="Z36" s="665" t="s">
        <v>223</v>
      </c>
      <c r="AA36" s="665"/>
      <c r="AB36" s="665"/>
      <c r="AC36" s="665"/>
      <c r="AD36" s="666" t="s">
        <v>223</v>
      </c>
      <c r="AE36" s="666"/>
      <c r="AF36" s="666"/>
      <c r="AG36" s="666"/>
      <c r="AH36" s="666"/>
      <c r="AI36" s="666"/>
      <c r="AJ36" s="666"/>
      <c r="AK36" s="666"/>
      <c r="AL36" s="619" t="s">
        <v>223</v>
      </c>
      <c r="AM36" s="620"/>
      <c r="AN36" s="620"/>
      <c r="AO36" s="667"/>
      <c r="AQ36" s="651" t="s">
        <v>324</v>
      </c>
      <c r="AR36" s="652"/>
      <c r="AS36" s="652"/>
      <c r="AT36" s="652"/>
      <c r="AU36" s="652"/>
      <c r="AV36" s="652"/>
      <c r="AW36" s="652"/>
      <c r="AX36" s="652"/>
      <c r="AY36" s="653"/>
      <c r="AZ36" s="616">
        <v>125111</v>
      </c>
      <c r="BA36" s="617"/>
      <c r="BB36" s="617"/>
      <c r="BC36" s="617"/>
      <c r="BD36" s="629"/>
      <c r="BE36" s="629"/>
      <c r="BF36" s="654"/>
      <c r="BG36" s="648" t="s">
        <v>325</v>
      </c>
      <c r="BH36" s="649"/>
      <c r="BI36" s="649"/>
      <c r="BJ36" s="649"/>
      <c r="BK36" s="649"/>
      <c r="BL36" s="649"/>
      <c r="BM36" s="649"/>
      <c r="BN36" s="649"/>
      <c r="BO36" s="649"/>
      <c r="BP36" s="649"/>
      <c r="BQ36" s="649"/>
      <c r="BR36" s="649"/>
      <c r="BS36" s="649"/>
      <c r="BT36" s="649"/>
      <c r="BU36" s="650"/>
      <c r="BV36" s="616">
        <v>-106733</v>
      </c>
      <c r="BW36" s="617"/>
      <c r="BX36" s="617"/>
      <c r="BY36" s="617"/>
      <c r="BZ36" s="617"/>
      <c r="CA36" s="617"/>
      <c r="CB36" s="655"/>
      <c r="CD36" s="648" t="s">
        <v>326</v>
      </c>
      <c r="CE36" s="649"/>
      <c r="CF36" s="649"/>
      <c r="CG36" s="649"/>
      <c r="CH36" s="649"/>
      <c r="CI36" s="649"/>
      <c r="CJ36" s="649"/>
      <c r="CK36" s="649"/>
      <c r="CL36" s="649"/>
      <c r="CM36" s="649"/>
      <c r="CN36" s="649"/>
      <c r="CO36" s="649"/>
      <c r="CP36" s="649"/>
      <c r="CQ36" s="650"/>
      <c r="CR36" s="616">
        <v>541998</v>
      </c>
      <c r="CS36" s="617"/>
      <c r="CT36" s="617"/>
      <c r="CU36" s="617"/>
      <c r="CV36" s="617"/>
      <c r="CW36" s="617"/>
      <c r="CX36" s="617"/>
      <c r="CY36" s="618"/>
      <c r="CZ36" s="619">
        <v>6.6</v>
      </c>
      <c r="DA36" s="631"/>
      <c r="DB36" s="631"/>
      <c r="DC36" s="632"/>
      <c r="DD36" s="622">
        <v>255409</v>
      </c>
      <c r="DE36" s="617"/>
      <c r="DF36" s="617"/>
      <c r="DG36" s="617"/>
      <c r="DH36" s="617"/>
      <c r="DI36" s="617"/>
      <c r="DJ36" s="617"/>
      <c r="DK36" s="618"/>
      <c r="DL36" s="622">
        <v>119423</v>
      </c>
      <c r="DM36" s="617"/>
      <c r="DN36" s="617"/>
      <c r="DO36" s="617"/>
      <c r="DP36" s="617"/>
      <c r="DQ36" s="617"/>
      <c r="DR36" s="617"/>
      <c r="DS36" s="617"/>
      <c r="DT36" s="617"/>
      <c r="DU36" s="617"/>
      <c r="DV36" s="618"/>
      <c r="DW36" s="619">
        <v>3</v>
      </c>
      <c r="DX36" s="631"/>
      <c r="DY36" s="631"/>
      <c r="DZ36" s="631"/>
      <c r="EA36" s="631"/>
      <c r="EB36" s="631"/>
      <c r="EC36" s="639"/>
    </row>
    <row r="37" spans="2:133" ht="11.25" customHeight="1" x14ac:dyDescent="0.2">
      <c r="B37" s="613" t="s">
        <v>327</v>
      </c>
      <c r="C37" s="614"/>
      <c r="D37" s="614"/>
      <c r="E37" s="614"/>
      <c r="F37" s="614"/>
      <c r="G37" s="614"/>
      <c r="H37" s="614"/>
      <c r="I37" s="614"/>
      <c r="J37" s="614"/>
      <c r="K37" s="614"/>
      <c r="L37" s="614"/>
      <c r="M37" s="614"/>
      <c r="N37" s="614"/>
      <c r="O37" s="614"/>
      <c r="P37" s="614"/>
      <c r="Q37" s="615"/>
      <c r="R37" s="616">
        <v>149279</v>
      </c>
      <c r="S37" s="617"/>
      <c r="T37" s="617"/>
      <c r="U37" s="617"/>
      <c r="V37" s="617"/>
      <c r="W37" s="617"/>
      <c r="X37" s="617"/>
      <c r="Y37" s="618"/>
      <c r="Z37" s="665">
        <v>1.8</v>
      </c>
      <c r="AA37" s="665"/>
      <c r="AB37" s="665"/>
      <c r="AC37" s="665"/>
      <c r="AD37" s="666" t="s">
        <v>223</v>
      </c>
      <c r="AE37" s="666"/>
      <c r="AF37" s="666"/>
      <c r="AG37" s="666"/>
      <c r="AH37" s="666"/>
      <c r="AI37" s="666"/>
      <c r="AJ37" s="666"/>
      <c r="AK37" s="666"/>
      <c r="AL37" s="619" t="s">
        <v>223</v>
      </c>
      <c r="AM37" s="620"/>
      <c r="AN37" s="620"/>
      <c r="AO37" s="667"/>
      <c r="AQ37" s="651" t="s">
        <v>328</v>
      </c>
      <c r="AR37" s="652"/>
      <c r="AS37" s="652"/>
      <c r="AT37" s="652"/>
      <c r="AU37" s="652"/>
      <c r="AV37" s="652"/>
      <c r="AW37" s="652"/>
      <c r="AX37" s="652"/>
      <c r="AY37" s="653"/>
      <c r="AZ37" s="616">
        <v>60568</v>
      </c>
      <c r="BA37" s="617"/>
      <c r="BB37" s="617"/>
      <c r="BC37" s="617"/>
      <c r="BD37" s="629"/>
      <c r="BE37" s="629"/>
      <c r="BF37" s="654"/>
      <c r="BG37" s="648" t="s">
        <v>329</v>
      </c>
      <c r="BH37" s="649"/>
      <c r="BI37" s="649"/>
      <c r="BJ37" s="649"/>
      <c r="BK37" s="649"/>
      <c r="BL37" s="649"/>
      <c r="BM37" s="649"/>
      <c r="BN37" s="649"/>
      <c r="BO37" s="649"/>
      <c r="BP37" s="649"/>
      <c r="BQ37" s="649"/>
      <c r="BR37" s="649"/>
      <c r="BS37" s="649"/>
      <c r="BT37" s="649"/>
      <c r="BU37" s="650"/>
      <c r="BV37" s="616">
        <v>1684</v>
      </c>
      <c r="BW37" s="617"/>
      <c r="BX37" s="617"/>
      <c r="BY37" s="617"/>
      <c r="BZ37" s="617"/>
      <c r="CA37" s="617"/>
      <c r="CB37" s="655"/>
      <c r="CD37" s="648" t="s">
        <v>330</v>
      </c>
      <c r="CE37" s="649"/>
      <c r="CF37" s="649"/>
      <c r="CG37" s="649"/>
      <c r="CH37" s="649"/>
      <c r="CI37" s="649"/>
      <c r="CJ37" s="649"/>
      <c r="CK37" s="649"/>
      <c r="CL37" s="649"/>
      <c r="CM37" s="649"/>
      <c r="CN37" s="649"/>
      <c r="CO37" s="649"/>
      <c r="CP37" s="649"/>
      <c r="CQ37" s="650"/>
      <c r="CR37" s="616">
        <v>17281</v>
      </c>
      <c r="CS37" s="629"/>
      <c r="CT37" s="629"/>
      <c r="CU37" s="629"/>
      <c r="CV37" s="629"/>
      <c r="CW37" s="629"/>
      <c r="CX37" s="629"/>
      <c r="CY37" s="630"/>
      <c r="CZ37" s="619">
        <v>0.2</v>
      </c>
      <c r="DA37" s="631"/>
      <c r="DB37" s="631"/>
      <c r="DC37" s="632"/>
      <c r="DD37" s="622">
        <v>17281</v>
      </c>
      <c r="DE37" s="629"/>
      <c r="DF37" s="629"/>
      <c r="DG37" s="629"/>
      <c r="DH37" s="629"/>
      <c r="DI37" s="629"/>
      <c r="DJ37" s="629"/>
      <c r="DK37" s="630"/>
      <c r="DL37" s="622">
        <v>17281</v>
      </c>
      <c r="DM37" s="629"/>
      <c r="DN37" s="629"/>
      <c r="DO37" s="629"/>
      <c r="DP37" s="629"/>
      <c r="DQ37" s="629"/>
      <c r="DR37" s="629"/>
      <c r="DS37" s="629"/>
      <c r="DT37" s="629"/>
      <c r="DU37" s="629"/>
      <c r="DV37" s="630"/>
      <c r="DW37" s="619">
        <v>0.4</v>
      </c>
      <c r="DX37" s="631"/>
      <c r="DY37" s="631"/>
      <c r="DZ37" s="631"/>
      <c r="EA37" s="631"/>
      <c r="EB37" s="631"/>
      <c r="EC37" s="639"/>
    </row>
    <row r="38" spans="2:133" ht="11.25" customHeight="1" x14ac:dyDescent="0.2">
      <c r="B38" s="597" t="s">
        <v>331</v>
      </c>
      <c r="C38" s="598"/>
      <c r="D38" s="598"/>
      <c r="E38" s="598"/>
      <c r="F38" s="598"/>
      <c r="G38" s="598"/>
      <c r="H38" s="598"/>
      <c r="I38" s="598"/>
      <c r="J38" s="598"/>
      <c r="K38" s="598"/>
      <c r="L38" s="598"/>
      <c r="M38" s="598"/>
      <c r="N38" s="598"/>
      <c r="O38" s="598"/>
      <c r="P38" s="598"/>
      <c r="Q38" s="599"/>
      <c r="R38" s="600">
        <v>8327965</v>
      </c>
      <c r="S38" s="643"/>
      <c r="T38" s="643"/>
      <c r="U38" s="643"/>
      <c r="V38" s="643"/>
      <c r="W38" s="643"/>
      <c r="X38" s="643"/>
      <c r="Y38" s="660"/>
      <c r="Z38" s="661">
        <v>100</v>
      </c>
      <c r="AA38" s="661"/>
      <c r="AB38" s="661"/>
      <c r="AC38" s="661"/>
      <c r="AD38" s="662">
        <v>3803392</v>
      </c>
      <c r="AE38" s="662"/>
      <c r="AF38" s="662"/>
      <c r="AG38" s="662"/>
      <c r="AH38" s="662"/>
      <c r="AI38" s="662"/>
      <c r="AJ38" s="662"/>
      <c r="AK38" s="662"/>
      <c r="AL38" s="603">
        <v>100</v>
      </c>
      <c r="AM38" s="663"/>
      <c r="AN38" s="663"/>
      <c r="AO38" s="664"/>
      <c r="AQ38" s="651" t="s">
        <v>332</v>
      </c>
      <c r="AR38" s="652"/>
      <c r="AS38" s="652"/>
      <c r="AT38" s="652"/>
      <c r="AU38" s="652"/>
      <c r="AV38" s="652"/>
      <c r="AW38" s="652"/>
      <c r="AX38" s="652"/>
      <c r="AY38" s="653"/>
      <c r="AZ38" s="616" t="s">
        <v>223</v>
      </c>
      <c r="BA38" s="617"/>
      <c r="BB38" s="617"/>
      <c r="BC38" s="617"/>
      <c r="BD38" s="629"/>
      <c r="BE38" s="629"/>
      <c r="BF38" s="654"/>
      <c r="BG38" s="648" t="s">
        <v>333</v>
      </c>
      <c r="BH38" s="649"/>
      <c r="BI38" s="649"/>
      <c r="BJ38" s="649"/>
      <c r="BK38" s="649"/>
      <c r="BL38" s="649"/>
      <c r="BM38" s="649"/>
      <c r="BN38" s="649"/>
      <c r="BO38" s="649"/>
      <c r="BP38" s="649"/>
      <c r="BQ38" s="649"/>
      <c r="BR38" s="649"/>
      <c r="BS38" s="649"/>
      <c r="BT38" s="649"/>
      <c r="BU38" s="650"/>
      <c r="BV38" s="616">
        <v>2796</v>
      </c>
      <c r="BW38" s="617"/>
      <c r="BX38" s="617"/>
      <c r="BY38" s="617"/>
      <c r="BZ38" s="617"/>
      <c r="CA38" s="617"/>
      <c r="CB38" s="655"/>
      <c r="CD38" s="648" t="s">
        <v>334</v>
      </c>
      <c r="CE38" s="649"/>
      <c r="CF38" s="649"/>
      <c r="CG38" s="649"/>
      <c r="CH38" s="649"/>
      <c r="CI38" s="649"/>
      <c r="CJ38" s="649"/>
      <c r="CK38" s="649"/>
      <c r="CL38" s="649"/>
      <c r="CM38" s="649"/>
      <c r="CN38" s="649"/>
      <c r="CO38" s="649"/>
      <c r="CP38" s="649"/>
      <c r="CQ38" s="650"/>
      <c r="CR38" s="616">
        <v>649411</v>
      </c>
      <c r="CS38" s="617"/>
      <c r="CT38" s="617"/>
      <c r="CU38" s="617"/>
      <c r="CV38" s="617"/>
      <c r="CW38" s="617"/>
      <c r="CX38" s="617"/>
      <c r="CY38" s="618"/>
      <c r="CZ38" s="619">
        <v>8</v>
      </c>
      <c r="DA38" s="631"/>
      <c r="DB38" s="631"/>
      <c r="DC38" s="632"/>
      <c r="DD38" s="622">
        <v>570811</v>
      </c>
      <c r="DE38" s="617"/>
      <c r="DF38" s="617"/>
      <c r="DG38" s="617"/>
      <c r="DH38" s="617"/>
      <c r="DI38" s="617"/>
      <c r="DJ38" s="617"/>
      <c r="DK38" s="618"/>
      <c r="DL38" s="622">
        <v>563364</v>
      </c>
      <c r="DM38" s="617"/>
      <c r="DN38" s="617"/>
      <c r="DO38" s="617"/>
      <c r="DP38" s="617"/>
      <c r="DQ38" s="617"/>
      <c r="DR38" s="617"/>
      <c r="DS38" s="617"/>
      <c r="DT38" s="617"/>
      <c r="DU38" s="617"/>
      <c r="DV38" s="618"/>
      <c r="DW38" s="619">
        <v>14.3</v>
      </c>
      <c r="DX38" s="631"/>
      <c r="DY38" s="631"/>
      <c r="DZ38" s="631"/>
      <c r="EA38" s="631"/>
      <c r="EB38" s="631"/>
      <c r="EC38" s="639"/>
    </row>
    <row r="39" spans="2:133" ht="11.25" customHeight="1" x14ac:dyDescent="0.2">
      <c r="AQ39" s="651" t="s">
        <v>335</v>
      </c>
      <c r="AR39" s="652"/>
      <c r="AS39" s="652"/>
      <c r="AT39" s="652"/>
      <c r="AU39" s="652"/>
      <c r="AV39" s="652"/>
      <c r="AW39" s="652"/>
      <c r="AX39" s="652"/>
      <c r="AY39" s="653"/>
      <c r="AZ39" s="616" t="s">
        <v>123</v>
      </c>
      <c r="BA39" s="617"/>
      <c r="BB39" s="617"/>
      <c r="BC39" s="617"/>
      <c r="BD39" s="629"/>
      <c r="BE39" s="629"/>
      <c r="BF39" s="654"/>
      <c r="BG39" s="656" t="s">
        <v>336</v>
      </c>
      <c r="BH39" s="657"/>
      <c r="BI39" s="657"/>
      <c r="BJ39" s="657"/>
      <c r="BK39" s="657"/>
      <c r="BL39" s="215"/>
      <c r="BM39" s="649" t="s">
        <v>337</v>
      </c>
      <c r="BN39" s="649"/>
      <c r="BO39" s="649"/>
      <c r="BP39" s="649"/>
      <c r="BQ39" s="649"/>
      <c r="BR39" s="649"/>
      <c r="BS39" s="649"/>
      <c r="BT39" s="649"/>
      <c r="BU39" s="650"/>
      <c r="BV39" s="616">
        <v>60</v>
      </c>
      <c r="BW39" s="617"/>
      <c r="BX39" s="617"/>
      <c r="BY39" s="617"/>
      <c r="BZ39" s="617"/>
      <c r="CA39" s="617"/>
      <c r="CB39" s="655"/>
      <c r="CD39" s="648" t="s">
        <v>338</v>
      </c>
      <c r="CE39" s="649"/>
      <c r="CF39" s="649"/>
      <c r="CG39" s="649"/>
      <c r="CH39" s="649"/>
      <c r="CI39" s="649"/>
      <c r="CJ39" s="649"/>
      <c r="CK39" s="649"/>
      <c r="CL39" s="649"/>
      <c r="CM39" s="649"/>
      <c r="CN39" s="649"/>
      <c r="CO39" s="649"/>
      <c r="CP39" s="649"/>
      <c r="CQ39" s="650"/>
      <c r="CR39" s="616">
        <v>273432</v>
      </c>
      <c r="CS39" s="629"/>
      <c r="CT39" s="629"/>
      <c r="CU39" s="629"/>
      <c r="CV39" s="629"/>
      <c r="CW39" s="629"/>
      <c r="CX39" s="629"/>
      <c r="CY39" s="630"/>
      <c r="CZ39" s="619">
        <v>3.4</v>
      </c>
      <c r="DA39" s="631"/>
      <c r="DB39" s="631"/>
      <c r="DC39" s="632"/>
      <c r="DD39" s="622">
        <v>213224</v>
      </c>
      <c r="DE39" s="629"/>
      <c r="DF39" s="629"/>
      <c r="DG39" s="629"/>
      <c r="DH39" s="629"/>
      <c r="DI39" s="629"/>
      <c r="DJ39" s="629"/>
      <c r="DK39" s="630"/>
      <c r="DL39" s="622" t="s">
        <v>223</v>
      </c>
      <c r="DM39" s="629"/>
      <c r="DN39" s="629"/>
      <c r="DO39" s="629"/>
      <c r="DP39" s="629"/>
      <c r="DQ39" s="629"/>
      <c r="DR39" s="629"/>
      <c r="DS39" s="629"/>
      <c r="DT39" s="629"/>
      <c r="DU39" s="629"/>
      <c r="DV39" s="630"/>
      <c r="DW39" s="619" t="s">
        <v>123</v>
      </c>
      <c r="DX39" s="631"/>
      <c r="DY39" s="631"/>
      <c r="DZ39" s="631"/>
      <c r="EA39" s="631"/>
      <c r="EB39" s="631"/>
      <c r="EC39" s="639"/>
    </row>
    <row r="40" spans="2:133" ht="11.25" customHeight="1" x14ac:dyDescent="0.2">
      <c r="AQ40" s="651" t="s">
        <v>339</v>
      </c>
      <c r="AR40" s="652"/>
      <c r="AS40" s="652"/>
      <c r="AT40" s="652"/>
      <c r="AU40" s="652"/>
      <c r="AV40" s="652"/>
      <c r="AW40" s="652"/>
      <c r="AX40" s="652"/>
      <c r="AY40" s="653"/>
      <c r="AZ40" s="616">
        <v>193685</v>
      </c>
      <c r="BA40" s="617"/>
      <c r="BB40" s="617"/>
      <c r="BC40" s="617"/>
      <c r="BD40" s="629"/>
      <c r="BE40" s="629"/>
      <c r="BF40" s="654"/>
      <c r="BG40" s="656"/>
      <c r="BH40" s="657"/>
      <c r="BI40" s="657"/>
      <c r="BJ40" s="657"/>
      <c r="BK40" s="657"/>
      <c r="BL40" s="215"/>
      <c r="BM40" s="649" t="s">
        <v>340</v>
      </c>
      <c r="BN40" s="649"/>
      <c r="BO40" s="649"/>
      <c r="BP40" s="649"/>
      <c r="BQ40" s="649"/>
      <c r="BR40" s="649"/>
      <c r="BS40" s="649"/>
      <c r="BT40" s="649"/>
      <c r="BU40" s="650"/>
      <c r="BV40" s="616">
        <v>167</v>
      </c>
      <c r="BW40" s="617"/>
      <c r="BX40" s="617"/>
      <c r="BY40" s="617"/>
      <c r="BZ40" s="617"/>
      <c r="CA40" s="617"/>
      <c r="CB40" s="655"/>
      <c r="CD40" s="648" t="s">
        <v>341</v>
      </c>
      <c r="CE40" s="649"/>
      <c r="CF40" s="649"/>
      <c r="CG40" s="649"/>
      <c r="CH40" s="649"/>
      <c r="CI40" s="649"/>
      <c r="CJ40" s="649"/>
      <c r="CK40" s="649"/>
      <c r="CL40" s="649"/>
      <c r="CM40" s="649"/>
      <c r="CN40" s="649"/>
      <c r="CO40" s="649"/>
      <c r="CP40" s="649"/>
      <c r="CQ40" s="650"/>
      <c r="CR40" s="616">
        <v>3000</v>
      </c>
      <c r="CS40" s="617"/>
      <c r="CT40" s="617"/>
      <c r="CU40" s="617"/>
      <c r="CV40" s="617"/>
      <c r="CW40" s="617"/>
      <c r="CX40" s="617"/>
      <c r="CY40" s="618"/>
      <c r="CZ40" s="619">
        <v>0</v>
      </c>
      <c r="DA40" s="631"/>
      <c r="DB40" s="631"/>
      <c r="DC40" s="632"/>
      <c r="DD40" s="622">
        <v>3000</v>
      </c>
      <c r="DE40" s="617"/>
      <c r="DF40" s="617"/>
      <c r="DG40" s="617"/>
      <c r="DH40" s="617"/>
      <c r="DI40" s="617"/>
      <c r="DJ40" s="617"/>
      <c r="DK40" s="618"/>
      <c r="DL40" s="622" t="s">
        <v>223</v>
      </c>
      <c r="DM40" s="617"/>
      <c r="DN40" s="617"/>
      <c r="DO40" s="617"/>
      <c r="DP40" s="617"/>
      <c r="DQ40" s="617"/>
      <c r="DR40" s="617"/>
      <c r="DS40" s="617"/>
      <c r="DT40" s="617"/>
      <c r="DU40" s="617"/>
      <c r="DV40" s="618"/>
      <c r="DW40" s="619" t="s">
        <v>123</v>
      </c>
      <c r="DX40" s="631"/>
      <c r="DY40" s="631"/>
      <c r="DZ40" s="631"/>
      <c r="EA40" s="631"/>
      <c r="EB40" s="631"/>
      <c r="EC40" s="639"/>
    </row>
    <row r="41" spans="2:133" ht="11.25" customHeight="1" x14ac:dyDescent="0.2">
      <c r="AQ41" s="640" t="s">
        <v>328</v>
      </c>
      <c r="AR41" s="641"/>
      <c r="AS41" s="641"/>
      <c r="AT41" s="641"/>
      <c r="AU41" s="641"/>
      <c r="AV41" s="641"/>
      <c r="AW41" s="641"/>
      <c r="AX41" s="641"/>
      <c r="AY41" s="642"/>
      <c r="AZ41" s="600">
        <v>270047</v>
      </c>
      <c r="BA41" s="643"/>
      <c r="BB41" s="643"/>
      <c r="BC41" s="643"/>
      <c r="BD41" s="601"/>
      <c r="BE41" s="601"/>
      <c r="BF41" s="644"/>
      <c r="BG41" s="658"/>
      <c r="BH41" s="659"/>
      <c r="BI41" s="659"/>
      <c r="BJ41" s="659"/>
      <c r="BK41" s="659"/>
      <c r="BL41" s="216"/>
      <c r="BM41" s="645" t="s">
        <v>342</v>
      </c>
      <c r="BN41" s="645"/>
      <c r="BO41" s="645"/>
      <c r="BP41" s="645"/>
      <c r="BQ41" s="645"/>
      <c r="BR41" s="645"/>
      <c r="BS41" s="645"/>
      <c r="BT41" s="645"/>
      <c r="BU41" s="646"/>
      <c r="BV41" s="600">
        <v>254</v>
      </c>
      <c r="BW41" s="643"/>
      <c r="BX41" s="643"/>
      <c r="BY41" s="643"/>
      <c r="BZ41" s="643"/>
      <c r="CA41" s="643"/>
      <c r="CB41" s="647"/>
      <c r="CD41" s="648" t="s">
        <v>343</v>
      </c>
      <c r="CE41" s="649"/>
      <c r="CF41" s="649"/>
      <c r="CG41" s="649"/>
      <c r="CH41" s="649"/>
      <c r="CI41" s="649"/>
      <c r="CJ41" s="649"/>
      <c r="CK41" s="649"/>
      <c r="CL41" s="649"/>
      <c r="CM41" s="649"/>
      <c r="CN41" s="649"/>
      <c r="CO41" s="649"/>
      <c r="CP41" s="649"/>
      <c r="CQ41" s="650"/>
      <c r="CR41" s="616" t="s">
        <v>123</v>
      </c>
      <c r="CS41" s="629"/>
      <c r="CT41" s="629"/>
      <c r="CU41" s="629"/>
      <c r="CV41" s="629"/>
      <c r="CW41" s="629"/>
      <c r="CX41" s="629"/>
      <c r="CY41" s="630"/>
      <c r="CZ41" s="619" t="s">
        <v>223</v>
      </c>
      <c r="DA41" s="631"/>
      <c r="DB41" s="631"/>
      <c r="DC41" s="632"/>
      <c r="DD41" s="622" t="s">
        <v>123</v>
      </c>
      <c r="DE41" s="629"/>
      <c r="DF41" s="629"/>
      <c r="DG41" s="629"/>
      <c r="DH41" s="629"/>
      <c r="DI41" s="629"/>
      <c r="DJ41" s="629"/>
      <c r="DK41" s="630"/>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345</v>
      </c>
      <c r="CE42" s="614"/>
      <c r="CF42" s="614"/>
      <c r="CG42" s="614"/>
      <c r="CH42" s="614"/>
      <c r="CI42" s="614"/>
      <c r="CJ42" s="614"/>
      <c r="CK42" s="614"/>
      <c r="CL42" s="614"/>
      <c r="CM42" s="614"/>
      <c r="CN42" s="614"/>
      <c r="CO42" s="614"/>
      <c r="CP42" s="614"/>
      <c r="CQ42" s="615"/>
      <c r="CR42" s="616">
        <v>1811029</v>
      </c>
      <c r="CS42" s="617"/>
      <c r="CT42" s="617"/>
      <c r="CU42" s="617"/>
      <c r="CV42" s="617"/>
      <c r="CW42" s="617"/>
      <c r="CX42" s="617"/>
      <c r="CY42" s="618"/>
      <c r="CZ42" s="619">
        <v>22.2</v>
      </c>
      <c r="DA42" s="620"/>
      <c r="DB42" s="620"/>
      <c r="DC42" s="621"/>
      <c r="DD42" s="622">
        <v>75614</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347</v>
      </c>
      <c r="CE43" s="614"/>
      <c r="CF43" s="614"/>
      <c r="CG43" s="614"/>
      <c r="CH43" s="614"/>
      <c r="CI43" s="614"/>
      <c r="CJ43" s="614"/>
      <c r="CK43" s="614"/>
      <c r="CL43" s="614"/>
      <c r="CM43" s="614"/>
      <c r="CN43" s="614"/>
      <c r="CO43" s="614"/>
      <c r="CP43" s="614"/>
      <c r="CQ43" s="615"/>
      <c r="CR43" s="616" t="s">
        <v>223</v>
      </c>
      <c r="CS43" s="629"/>
      <c r="CT43" s="629"/>
      <c r="CU43" s="629"/>
      <c r="CV43" s="629"/>
      <c r="CW43" s="629"/>
      <c r="CX43" s="629"/>
      <c r="CY43" s="630"/>
      <c r="CZ43" s="619" t="s">
        <v>123</v>
      </c>
      <c r="DA43" s="631"/>
      <c r="DB43" s="631"/>
      <c r="DC43" s="632"/>
      <c r="DD43" s="622" t="s">
        <v>223</v>
      </c>
      <c r="DE43" s="629"/>
      <c r="DF43" s="629"/>
      <c r="DG43" s="629"/>
      <c r="DH43" s="629"/>
      <c r="DI43" s="629"/>
      <c r="DJ43" s="629"/>
      <c r="DK43" s="630"/>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2">
      <c r="B44" s="220" t="s">
        <v>348</v>
      </c>
      <c r="CD44" s="633" t="s">
        <v>301</v>
      </c>
      <c r="CE44" s="634"/>
      <c r="CF44" s="613" t="s">
        <v>349</v>
      </c>
      <c r="CG44" s="614"/>
      <c r="CH44" s="614"/>
      <c r="CI44" s="614"/>
      <c r="CJ44" s="614"/>
      <c r="CK44" s="614"/>
      <c r="CL44" s="614"/>
      <c r="CM44" s="614"/>
      <c r="CN44" s="614"/>
      <c r="CO44" s="614"/>
      <c r="CP44" s="614"/>
      <c r="CQ44" s="615"/>
      <c r="CR44" s="616">
        <v>1758011</v>
      </c>
      <c r="CS44" s="617"/>
      <c r="CT44" s="617"/>
      <c r="CU44" s="617"/>
      <c r="CV44" s="617"/>
      <c r="CW44" s="617"/>
      <c r="CX44" s="617"/>
      <c r="CY44" s="618"/>
      <c r="CZ44" s="619">
        <v>21.6</v>
      </c>
      <c r="DA44" s="620"/>
      <c r="DB44" s="620"/>
      <c r="DC44" s="621"/>
      <c r="DD44" s="622">
        <v>51232</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2">
      <c r="CD45" s="635"/>
      <c r="CE45" s="636"/>
      <c r="CF45" s="613" t="s">
        <v>350</v>
      </c>
      <c r="CG45" s="614"/>
      <c r="CH45" s="614"/>
      <c r="CI45" s="614"/>
      <c r="CJ45" s="614"/>
      <c r="CK45" s="614"/>
      <c r="CL45" s="614"/>
      <c r="CM45" s="614"/>
      <c r="CN45" s="614"/>
      <c r="CO45" s="614"/>
      <c r="CP45" s="614"/>
      <c r="CQ45" s="615"/>
      <c r="CR45" s="616">
        <v>1569821</v>
      </c>
      <c r="CS45" s="629"/>
      <c r="CT45" s="629"/>
      <c r="CU45" s="629"/>
      <c r="CV45" s="629"/>
      <c r="CW45" s="629"/>
      <c r="CX45" s="629"/>
      <c r="CY45" s="630"/>
      <c r="CZ45" s="619">
        <v>19.2</v>
      </c>
      <c r="DA45" s="631"/>
      <c r="DB45" s="631"/>
      <c r="DC45" s="632"/>
      <c r="DD45" s="622">
        <v>17115</v>
      </c>
      <c r="DE45" s="629"/>
      <c r="DF45" s="629"/>
      <c r="DG45" s="629"/>
      <c r="DH45" s="629"/>
      <c r="DI45" s="629"/>
      <c r="DJ45" s="629"/>
      <c r="DK45" s="630"/>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2">
      <c r="CD46" s="635"/>
      <c r="CE46" s="636"/>
      <c r="CF46" s="613" t="s">
        <v>351</v>
      </c>
      <c r="CG46" s="614"/>
      <c r="CH46" s="614"/>
      <c r="CI46" s="614"/>
      <c r="CJ46" s="614"/>
      <c r="CK46" s="614"/>
      <c r="CL46" s="614"/>
      <c r="CM46" s="614"/>
      <c r="CN46" s="614"/>
      <c r="CO46" s="614"/>
      <c r="CP46" s="614"/>
      <c r="CQ46" s="615"/>
      <c r="CR46" s="616">
        <v>171957</v>
      </c>
      <c r="CS46" s="617"/>
      <c r="CT46" s="617"/>
      <c r="CU46" s="617"/>
      <c r="CV46" s="617"/>
      <c r="CW46" s="617"/>
      <c r="CX46" s="617"/>
      <c r="CY46" s="618"/>
      <c r="CZ46" s="619">
        <v>2.1</v>
      </c>
      <c r="DA46" s="620"/>
      <c r="DB46" s="620"/>
      <c r="DC46" s="621"/>
      <c r="DD46" s="622">
        <v>32384</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2">
      <c r="CD47" s="635"/>
      <c r="CE47" s="636"/>
      <c r="CF47" s="613" t="s">
        <v>352</v>
      </c>
      <c r="CG47" s="614"/>
      <c r="CH47" s="614"/>
      <c r="CI47" s="614"/>
      <c r="CJ47" s="614"/>
      <c r="CK47" s="614"/>
      <c r="CL47" s="614"/>
      <c r="CM47" s="614"/>
      <c r="CN47" s="614"/>
      <c r="CO47" s="614"/>
      <c r="CP47" s="614"/>
      <c r="CQ47" s="615"/>
      <c r="CR47" s="616">
        <v>53018</v>
      </c>
      <c r="CS47" s="629"/>
      <c r="CT47" s="629"/>
      <c r="CU47" s="629"/>
      <c r="CV47" s="629"/>
      <c r="CW47" s="629"/>
      <c r="CX47" s="629"/>
      <c r="CY47" s="630"/>
      <c r="CZ47" s="619">
        <v>0.6</v>
      </c>
      <c r="DA47" s="631"/>
      <c r="DB47" s="631"/>
      <c r="DC47" s="632"/>
      <c r="DD47" s="622">
        <v>24382</v>
      </c>
      <c r="DE47" s="629"/>
      <c r="DF47" s="629"/>
      <c r="DG47" s="629"/>
      <c r="DH47" s="629"/>
      <c r="DI47" s="629"/>
      <c r="DJ47" s="629"/>
      <c r="DK47" s="630"/>
      <c r="DL47" s="623"/>
      <c r="DM47" s="624"/>
      <c r="DN47" s="624"/>
      <c r="DO47" s="624"/>
      <c r="DP47" s="624"/>
      <c r="DQ47" s="624"/>
      <c r="DR47" s="624"/>
      <c r="DS47" s="624"/>
      <c r="DT47" s="624"/>
      <c r="DU47" s="624"/>
      <c r="DV47" s="625"/>
      <c r="DW47" s="626"/>
      <c r="DX47" s="627"/>
      <c r="DY47" s="627"/>
      <c r="DZ47" s="627"/>
      <c r="EA47" s="627"/>
      <c r="EB47" s="627"/>
      <c r="EC47" s="628"/>
    </row>
    <row r="48" spans="2:133" ht="10.8" x14ac:dyDescent="0.2">
      <c r="CD48" s="637"/>
      <c r="CE48" s="638"/>
      <c r="CF48" s="613" t="s">
        <v>353</v>
      </c>
      <c r="CG48" s="614"/>
      <c r="CH48" s="614"/>
      <c r="CI48" s="614"/>
      <c r="CJ48" s="614"/>
      <c r="CK48" s="614"/>
      <c r="CL48" s="614"/>
      <c r="CM48" s="614"/>
      <c r="CN48" s="614"/>
      <c r="CO48" s="614"/>
      <c r="CP48" s="614"/>
      <c r="CQ48" s="615"/>
      <c r="CR48" s="616" t="s">
        <v>223</v>
      </c>
      <c r="CS48" s="617"/>
      <c r="CT48" s="617"/>
      <c r="CU48" s="617"/>
      <c r="CV48" s="617"/>
      <c r="CW48" s="617"/>
      <c r="CX48" s="617"/>
      <c r="CY48" s="618"/>
      <c r="CZ48" s="619" t="s">
        <v>223</v>
      </c>
      <c r="DA48" s="620"/>
      <c r="DB48" s="620"/>
      <c r="DC48" s="621"/>
      <c r="DD48" s="622" t="s">
        <v>223</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x14ac:dyDescent="0.2">
      <c r="CD49" s="597" t="s">
        <v>354</v>
      </c>
      <c r="CE49" s="598"/>
      <c r="CF49" s="598"/>
      <c r="CG49" s="598"/>
      <c r="CH49" s="598"/>
      <c r="CI49" s="598"/>
      <c r="CJ49" s="598"/>
      <c r="CK49" s="598"/>
      <c r="CL49" s="598"/>
      <c r="CM49" s="598"/>
      <c r="CN49" s="598"/>
      <c r="CO49" s="598"/>
      <c r="CP49" s="598"/>
      <c r="CQ49" s="599"/>
      <c r="CR49" s="600">
        <v>8157301</v>
      </c>
      <c r="CS49" s="601"/>
      <c r="CT49" s="601"/>
      <c r="CU49" s="601"/>
      <c r="CV49" s="601"/>
      <c r="CW49" s="601"/>
      <c r="CX49" s="601"/>
      <c r="CY49" s="602"/>
      <c r="CZ49" s="603">
        <v>100</v>
      </c>
      <c r="DA49" s="604"/>
      <c r="DB49" s="604"/>
      <c r="DC49" s="605"/>
      <c r="DD49" s="606">
        <v>4636668</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t="10.8" hidden="1" x14ac:dyDescent="0.2"/>
    <row r="51" spans="82:133" ht="10.8" hidden="1" x14ac:dyDescent="0.2"/>
    <row r="52" spans="82:133" ht="10.8" hidden="1" x14ac:dyDescent="0.2"/>
    <row r="53" spans="82:133" ht="10.8" hidden="1" x14ac:dyDescent="0.2"/>
  </sheetData>
  <sheetProtection algorithmName="SHA-512" hashValue="Bbi0k5uk2CQW1st3eOs3sTkjyIor29ElivxKMotk6LqubmthqHL5mBzGU6yLYediAylvz4ONogI7cOh2lz4xKg==" saltValue="S/9XgIQCBnmHv48XlzUM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356</v>
      </c>
      <c r="DK2" s="1145"/>
      <c r="DL2" s="1145"/>
      <c r="DM2" s="1145"/>
      <c r="DN2" s="1145"/>
      <c r="DO2" s="1146"/>
      <c r="DP2" s="229"/>
      <c r="DQ2" s="1144" t="s">
        <v>357</v>
      </c>
      <c r="DR2" s="1145"/>
      <c r="DS2" s="1145"/>
      <c r="DT2" s="1145"/>
      <c r="DU2" s="1145"/>
      <c r="DV2" s="1145"/>
      <c r="DW2" s="1145"/>
      <c r="DX2" s="1145"/>
      <c r="DY2" s="1145"/>
      <c r="DZ2" s="1146"/>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34" t="s">
        <v>360</v>
      </c>
      <c r="B5" s="1035"/>
      <c r="C5" s="1035"/>
      <c r="D5" s="1035"/>
      <c r="E5" s="1035"/>
      <c r="F5" s="1035"/>
      <c r="G5" s="1035"/>
      <c r="H5" s="1035"/>
      <c r="I5" s="1035"/>
      <c r="J5" s="1035"/>
      <c r="K5" s="1035"/>
      <c r="L5" s="1035"/>
      <c r="M5" s="1035"/>
      <c r="N5" s="1035"/>
      <c r="O5" s="1035"/>
      <c r="P5" s="1036"/>
      <c r="Q5" s="1020" t="s">
        <v>361</v>
      </c>
      <c r="R5" s="1021"/>
      <c r="S5" s="1021"/>
      <c r="T5" s="1021"/>
      <c r="U5" s="1022"/>
      <c r="V5" s="1020" t="s">
        <v>362</v>
      </c>
      <c r="W5" s="1021"/>
      <c r="X5" s="1021"/>
      <c r="Y5" s="1021"/>
      <c r="Z5" s="1022"/>
      <c r="AA5" s="1020" t="s">
        <v>363</v>
      </c>
      <c r="AB5" s="1021"/>
      <c r="AC5" s="1021"/>
      <c r="AD5" s="1021"/>
      <c r="AE5" s="1021"/>
      <c r="AF5" s="1147" t="s">
        <v>364</v>
      </c>
      <c r="AG5" s="1021"/>
      <c r="AH5" s="1021"/>
      <c r="AI5" s="1021"/>
      <c r="AJ5" s="1026"/>
      <c r="AK5" s="1021" t="s">
        <v>365</v>
      </c>
      <c r="AL5" s="1021"/>
      <c r="AM5" s="1021"/>
      <c r="AN5" s="1021"/>
      <c r="AO5" s="1022"/>
      <c r="AP5" s="1020" t="s">
        <v>366</v>
      </c>
      <c r="AQ5" s="1021"/>
      <c r="AR5" s="1021"/>
      <c r="AS5" s="1021"/>
      <c r="AT5" s="1022"/>
      <c r="AU5" s="1020" t="s">
        <v>367</v>
      </c>
      <c r="AV5" s="1021"/>
      <c r="AW5" s="1021"/>
      <c r="AX5" s="1021"/>
      <c r="AY5" s="1026"/>
      <c r="AZ5" s="236"/>
      <c r="BA5" s="236"/>
      <c r="BB5" s="236"/>
      <c r="BC5" s="236"/>
      <c r="BD5" s="236"/>
      <c r="BE5" s="237"/>
      <c r="BF5" s="237"/>
      <c r="BG5" s="237"/>
      <c r="BH5" s="237"/>
      <c r="BI5" s="237"/>
      <c r="BJ5" s="237"/>
      <c r="BK5" s="237"/>
      <c r="BL5" s="237"/>
      <c r="BM5" s="237"/>
      <c r="BN5" s="237"/>
      <c r="BO5" s="237"/>
      <c r="BP5" s="237"/>
      <c r="BQ5" s="1034" t="s">
        <v>368</v>
      </c>
      <c r="BR5" s="1035"/>
      <c r="BS5" s="1035"/>
      <c r="BT5" s="1035"/>
      <c r="BU5" s="1035"/>
      <c r="BV5" s="1035"/>
      <c r="BW5" s="1035"/>
      <c r="BX5" s="1035"/>
      <c r="BY5" s="1035"/>
      <c r="BZ5" s="1035"/>
      <c r="CA5" s="1035"/>
      <c r="CB5" s="1035"/>
      <c r="CC5" s="1035"/>
      <c r="CD5" s="1035"/>
      <c r="CE5" s="1035"/>
      <c r="CF5" s="1035"/>
      <c r="CG5" s="1036"/>
      <c r="CH5" s="1020" t="s">
        <v>369</v>
      </c>
      <c r="CI5" s="1021"/>
      <c r="CJ5" s="1021"/>
      <c r="CK5" s="1021"/>
      <c r="CL5" s="1022"/>
      <c r="CM5" s="1020" t="s">
        <v>370</v>
      </c>
      <c r="CN5" s="1021"/>
      <c r="CO5" s="1021"/>
      <c r="CP5" s="1021"/>
      <c r="CQ5" s="1022"/>
      <c r="CR5" s="1020" t="s">
        <v>371</v>
      </c>
      <c r="CS5" s="1021"/>
      <c r="CT5" s="1021"/>
      <c r="CU5" s="1021"/>
      <c r="CV5" s="1022"/>
      <c r="CW5" s="1020" t="s">
        <v>372</v>
      </c>
      <c r="CX5" s="1021"/>
      <c r="CY5" s="1021"/>
      <c r="CZ5" s="1021"/>
      <c r="DA5" s="1022"/>
      <c r="DB5" s="1020" t="s">
        <v>373</v>
      </c>
      <c r="DC5" s="1021"/>
      <c r="DD5" s="1021"/>
      <c r="DE5" s="1021"/>
      <c r="DF5" s="1022"/>
      <c r="DG5" s="1132" t="s">
        <v>374</v>
      </c>
      <c r="DH5" s="1133"/>
      <c r="DI5" s="1133"/>
      <c r="DJ5" s="1133"/>
      <c r="DK5" s="1134"/>
      <c r="DL5" s="1132" t="s">
        <v>375</v>
      </c>
      <c r="DM5" s="1133"/>
      <c r="DN5" s="1133"/>
      <c r="DO5" s="1133"/>
      <c r="DP5" s="1134"/>
      <c r="DQ5" s="1020" t="s">
        <v>376</v>
      </c>
      <c r="DR5" s="1021"/>
      <c r="DS5" s="1021"/>
      <c r="DT5" s="1021"/>
      <c r="DU5" s="1022"/>
      <c r="DV5" s="1020" t="s">
        <v>367</v>
      </c>
      <c r="DW5" s="1021"/>
      <c r="DX5" s="1021"/>
      <c r="DY5" s="1021"/>
      <c r="DZ5" s="1026"/>
      <c r="EA5" s="234"/>
    </row>
    <row r="6" spans="1:131" s="235" customFormat="1" ht="26.25" customHeight="1" thickBot="1" x14ac:dyDescent="0.25">
      <c r="A6" s="1037"/>
      <c r="B6" s="1038"/>
      <c r="C6" s="1038"/>
      <c r="D6" s="1038"/>
      <c r="E6" s="1038"/>
      <c r="F6" s="1038"/>
      <c r="G6" s="1038"/>
      <c r="H6" s="1038"/>
      <c r="I6" s="1038"/>
      <c r="J6" s="1038"/>
      <c r="K6" s="1038"/>
      <c r="L6" s="1038"/>
      <c r="M6" s="1038"/>
      <c r="N6" s="1038"/>
      <c r="O6" s="1038"/>
      <c r="P6" s="1039"/>
      <c r="Q6" s="1023"/>
      <c r="R6" s="1024"/>
      <c r="S6" s="1024"/>
      <c r="T6" s="1024"/>
      <c r="U6" s="1025"/>
      <c r="V6" s="1023"/>
      <c r="W6" s="1024"/>
      <c r="X6" s="1024"/>
      <c r="Y6" s="1024"/>
      <c r="Z6" s="1025"/>
      <c r="AA6" s="1023"/>
      <c r="AB6" s="1024"/>
      <c r="AC6" s="1024"/>
      <c r="AD6" s="1024"/>
      <c r="AE6" s="1024"/>
      <c r="AF6" s="1148"/>
      <c r="AG6" s="1024"/>
      <c r="AH6" s="1024"/>
      <c r="AI6" s="1024"/>
      <c r="AJ6" s="1027"/>
      <c r="AK6" s="1024"/>
      <c r="AL6" s="1024"/>
      <c r="AM6" s="1024"/>
      <c r="AN6" s="1024"/>
      <c r="AO6" s="1025"/>
      <c r="AP6" s="1023"/>
      <c r="AQ6" s="1024"/>
      <c r="AR6" s="1024"/>
      <c r="AS6" s="1024"/>
      <c r="AT6" s="1025"/>
      <c r="AU6" s="1023"/>
      <c r="AV6" s="1024"/>
      <c r="AW6" s="1024"/>
      <c r="AX6" s="1024"/>
      <c r="AY6" s="1027"/>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23"/>
      <c r="CI6" s="1024"/>
      <c r="CJ6" s="1024"/>
      <c r="CK6" s="1024"/>
      <c r="CL6" s="1025"/>
      <c r="CM6" s="1023"/>
      <c r="CN6" s="1024"/>
      <c r="CO6" s="1024"/>
      <c r="CP6" s="1024"/>
      <c r="CQ6" s="1025"/>
      <c r="CR6" s="1023"/>
      <c r="CS6" s="1024"/>
      <c r="CT6" s="1024"/>
      <c r="CU6" s="1024"/>
      <c r="CV6" s="1025"/>
      <c r="CW6" s="1023"/>
      <c r="CX6" s="1024"/>
      <c r="CY6" s="1024"/>
      <c r="CZ6" s="1024"/>
      <c r="DA6" s="1025"/>
      <c r="DB6" s="1023"/>
      <c r="DC6" s="1024"/>
      <c r="DD6" s="1024"/>
      <c r="DE6" s="1024"/>
      <c r="DF6" s="1025"/>
      <c r="DG6" s="1135"/>
      <c r="DH6" s="1136"/>
      <c r="DI6" s="1136"/>
      <c r="DJ6" s="1136"/>
      <c r="DK6" s="1137"/>
      <c r="DL6" s="1135"/>
      <c r="DM6" s="1136"/>
      <c r="DN6" s="1136"/>
      <c r="DO6" s="1136"/>
      <c r="DP6" s="1137"/>
      <c r="DQ6" s="1023"/>
      <c r="DR6" s="1024"/>
      <c r="DS6" s="1024"/>
      <c r="DT6" s="1024"/>
      <c r="DU6" s="1025"/>
      <c r="DV6" s="1023"/>
      <c r="DW6" s="1024"/>
      <c r="DX6" s="1024"/>
      <c r="DY6" s="1024"/>
      <c r="DZ6" s="1027"/>
      <c r="EA6" s="234"/>
    </row>
    <row r="7" spans="1:131" s="235" customFormat="1" ht="26.25" customHeight="1" thickTop="1" x14ac:dyDescent="0.2">
      <c r="A7" s="238">
        <v>1</v>
      </c>
      <c r="B7" s="1081" t="s">
        <v>377</v>
      </c>
      <c r="C7" s="1082"/>
      <c r="D7" s="1082"/>
      <c r="E7" s="1082"/>
      <c r="F7" s="1082"/>
      <c r="G7" s="1082"/>
      <c r="H7" s="1082"/>
      <c r="I7" s="1082"/>
      <c r="J7" s="1082"/>
      <c r="K7" s="1082"/>
      <c r="L7" s="1082"/>
      <c r="M7" s="1082"/>
      <c r="N7" s="1082"/>
      <c r="O7" s="1082"/>
      <c r="P7" s="1083"/>
      <c r="Q7" s="1138"/>
      <c r="R7" s="1139"/>
      <c r="S7" s="1139"/>
      <c r="T7" s="1139"/>
      <c r="U7" s="1139"/>
      <c r="V7" s="1139"/>
      <c r="W7" s="1139"/>
      <c r="X7" s="1139"/>
      <c r="Y7" s="1139"/>
      <c r="Z7" s="1139"/>
      <c r="AA7" s="1139"/>
      <c r="AB7" s="1139"/>
      <c r="AC7" s="1139"/>
      <c r="AD7" s="1139"/>
      <c r="AE7" s="1140"/>
      <c r="AF7" s="1141">
        <v>138</v>
      </c>
      <c r="AG7" s="1142"/>
      <c r="AH7" s="1142"/>
      <c r="AI7" s="1142"/>
      <c r="AJ7" s="1143"/>
      <c r="AK7" s="1125"/>
      <c r="AL7" s="1126"/>
      <c r="AM7" s="1126"/>
      <c r="AN7" s="1126"/>
      <c r="AO7" s="1126"/>
      <c r="AP7" s="1126"/>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34"/>
    </row>
    <row r="8" spans="1:131" s="235" customFormat="1" ht="26.25" customHeight="1" x14ac:dyDescent="0.2">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7"/>
      <c r="BT8" s="1048"/>
      <c r="BU8" s="1048"/>
      <c r="BV8" s="1048"/>
      <c r="BW8" s="1048"/>
      <c r="BX8" s="1048"/>
      <c r="BY8" s="1048"/>
      <c r="BZ8" s="1048"/>
      <c r="CA8" s="1048"/>
      <c r="CB8" s="1048"/>
      <c r="CC8" s="1048"/>
      <c r="CD8" s="1048"/>
      <c r="CE8" s="1048"/>
      <c r="CF8" s="1048"/>
      <c r="CG8" s="1049"/>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4"/>
    </row>
    <row r="9" spans="1:131" s="235" customFormat="1" ht="26.25" customHeight="1" x14ac:dyDescent="0.2">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7"/>
      <c r="BT9" s="1048"/>
      <c r="BU9" s="1048"/>
      <c r="BV9" s="1048"/>
      <c r="BW9" s="1048"/>
      <c r="BX9" s="1048"/>
      <c r="BY9" s="1048"/>
      <c r="BZ9" s="1048"/>
      <c r="CA9" s="1048"/>
      <c r="CB9" s="1048"/>
      <c r="CC9" s="1048"/>
      <c r="CD9" s="1048"/>
      <c r="CE9" s="1048"/>
      <c r="CF9" s="1048"/>
      <c r="CG9" s="1049"/>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x14ac:dyDescent="0.2">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7"/>
      <c r="BT10" s="1048"/>
      <c r="BU10" s="1048"/>
      <c r="BV10" s="1048"/>
      <c r="BW10" s="1048"/>
      <c r="BX10" s="1048"/>
      <c r="BY10" s="1048"/>
      <c r="BZ10" s="1048"/>
      <c r="CA10" s="1048"/>
      <c r="CB10" s="1048"/>
      <c r="CC10" s="1048"/>
      <c r="CD10" s="1048"/>
      <c r="CE10" s="1048"/>
      <c r="CF10" s="1048"/>
      <c r="CG10" s="1049"/>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x14ac:dyDescent="0.2">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7"/>
      <c r="BT11" s="1048"/>
      <c r="BU11" s="1048"/>
      <c r="BV11" s="1048"/>
      <c r="BW11" s="1048"/>
      <c r="BX11" s="1048"/>
      <c r="BY11" s="1048"/>
      <c r="BZ11" s="1048"/>
      <c r="CA11" s="1048"/>
      <c r="CB11" s="1048"/>
      <c r="CC11" s="1048"/>
      <c r="CD11" s="1048"/>
      <c r="CE11" s="1048"/>
      <c r="CF11" s="1048"/>
      <c r="CG11" s="1049"/>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x14ac:dyDescent="0.2">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7"/>
      <c r="BT12" s="1048"/>
      <c r="BU12" s="1048"/>
      <c r="BV12" s="1048"/>
      <c r="BW12" s="1048"/>
      <c r="BX12" s="1048"/>
      <c r="BY12" s="1048"/>
      <c r="BZ12" s="1048"/>
      <c r="CA12" s="1048"/>
      <c r="CB12" s="1048"/>
      <c r="CC12" s="1048"/>
      <c r="CD12" s="1048"/>
      <c r="CE12" s="1048"/>
      <c r="CF12" s="1048"/>
      <c r="CG12" s="1049"/>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x14ac:dyDescent="0.2">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7"/>
      <c r="BT13" s="1048"/>
      <c r="BU13" s="1048"/>
      <c r="BV13" s="1048"/>
      <c r="BW13" s="1048"/>
      <c r="BX13" s="1048"/>
      <c r="BY13" s="1048"/>
      <c r="BZ13" s="1048"/>
      <c r="CA13" s="1048"/>
      <c r="CB13" s="1048"/>
      <c r="CC13" s="1048"/>
      <c r="CD13" s="1048"/>
      <c r="CE13" s="1048"/>
      <c r="CF13" s="1048"/>
      <c r="CG13" s="1049"/>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x14ac:dyDescent="0.2">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7"/>
      <c r="BT14" s="1048"/>
      <c r="BU14" s="1048"/>
      <c r="BV14" s="1048"/>
      <c r="BW14" s="1048"/>
      <c r="BX14" s="1048"/>
      <c r="BY14" s="1048"/>
      <c r="BZ14" s="1048"/>
      <c r="CA14" s="1048"/>
      <c r="CB14" s="1048"/>
      <c r="CC14" s="1048"/>
      <c r="CD14" s="1048"/>
      <c r="CE14" s="1048"/>
      <c r="CF14" s="1048"/>
      <c r="CG14" s="1049"/>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x14ac:dyDescent="0.2">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7"/>
      <c r="BT15" s="1048"/>
      <c r="BU15" s="1048"/>
      <c r="BV15" s="1048"/>
      <c r="BW15" s="1048"/>
      <c r="BX15" s="1048"/>
      <c r="BY15" s="1048"/>
      <c r="BZ15" s="1048"/>
      <c r="CA15" s="1048"/>
      <c r="CB15" s="1048"/>
      <c r="CC15" s="1048"/>
      <c r="CD15" s="1048"/>
      <c r="CE15" s="1048"/>
      <c r="CF15" s="1048"/>
      <c r="CG15" s="1049"/>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2">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7"/>
      <c r="BT16" s="1048"/>
      <c r="BU16" s="1048"/>
      <c r="BV16" s="1048"/>
      <c r="BW16" s="1048"/>
      <c r="BX16" s="1048"/>
      <c r="BY16" s="1048"/>
      <c r="BZ16" s="1048"/>
      <c r="CA16" s="1048"/>
      <c r="CB16" s="1048"/>
      <c r="CC16" s="1048"/>
      <c r="CD16" s="1048"/>
      <c r="CE16" s="1048"/>
      <c r="CF16" s="1048"/>
      <c r="CG16" s="1049"/>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2">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7"/>
      <c r="BT17" s="1048"/>
      <c r="BU17" s="1048"/>
      <c r="BV17" s="1048"/>
      <c r="BW17" s="1048"/>
      <c r="BX17" s="1048"/>
      <c r="BY17" s="1048"/>
      <c r="BZ17" s="1048"/>
      <c r="CA17" s="1048"/>
      <c r="CB17" s="1048"/>
      <c r="CC17" s="1048"/>
      <c r="CD17" s="1048"/>
      <c r="CE17" s="1048"/>
      <c r="CF17" s="1048"/>
      <c r="CG17" s="1049"/>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2">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7"/>
      <c r="BT18" s="1048"/>
      <c r="BU18" s="1048"/>
      <c r="BV18" s="1048"/>
      <c r="BW18" s="1048"/>
      <c r="BX18" s="1048"/>
      <c r="BY18" s="1048"/>
      <c r="BZ18" s="1048"/>
      <c r="CA18" s="1048"/>
      <c r="CB18" s="1048"/>
      <c r="CC18" s="1048"/>
      <c r="CD18" s="1048"/>
      <c r="CE18" s="1048"/>
      <c r="CF18" s="1048"/>
      <c r="CG18" s="1049"/>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2">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7"/>
      <c r="BT19" s="1048"/>
      <c r="BU19" s="1048"/>
      <c r="BV19" s="1048"/>
      <c r="BW19" s="1048"/>
      <c r="BX19" s="1048"/>
      <c r="BY19" s="1048"/>
      <c r="BZ19" s="1048"/>
      <c r="CA19" s="1048"/>
      <c r="CB19" s="1048"/>
      <c r="CC19" s="1048"/>
      <c r="CD19" s="1048"/>
      <c r="CE19" s="1048"/>
      <c r="CF19" s="1048"/>
      <c r="CG19" s="1049"/>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2">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7"/>
      <c r="BT20" s="1048"/>
      <c r="BU20" s="1048"/>
      <c r="BV20" s="1048"/>
      <c r="BW20" s="1048"/>
      <c r="BX20" s="1048"/>
      <c r="BY20" s="1048"/>
      <c r="BZ20" s="1048"/>
      <c r="CA20" s="1048"/>
      <c r="CB20" s="1048"/>
      <c r="CC20" s="1048"/>
      <c r="CD20" s="1048"/>
      <c r="CE20" s="1048"/>
      <c r="CF20" s="1048"/>
      <c r="CG20" s="1049"/>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5">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7"/>
      <c r="BT21" s="1048"/>
      <c r="BU21" s="1048"/>
      <c r="BV21" s="1048"/>
      <c r="BW21" s="1048"/>
      <c r="BX21" s="1048"/>
      <c r="BY21" s="1048"/>
      <c r="BZ21" s="1048"/>
      <c r="CA21" s="1048"/>
      <c r="CB21" s="1048"/>
      <c r="CC21" s="1048"/>
      <c r="CD21" s="1048"/>
      <c r="CE21" s="1048"/>
      <c r="CF21" s="1048"/>
      <c r="CG21" s="1049"/>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2">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378</v>
      </c>
      <c r="BA22" s="1060"/>
      <c r="BB22" s="1060"/>
      <c r="BC22" s="1060"/>
      <c r="BD22" s="1061"/>
      <c r="BE22" s="233"/>
      <c r="BF22" s="233"/>
      <c r="BG22" s="233"/>
      <c r="BH22" s="233"/>
      <c r="BI22" s="233"/>
      <c r="BJ22" s="233"/>
      <c r="BK22" s="233"/>
      <c r="BL22" s="233"/>
      <c r="BM22" s="233"/>
      <c r="BN22" s="233"/>
      <c r="BO22" s="233"/>
      <c r="BP22" s="233"/>
      <c r="BQ22" s="242">
        <v>16</v>
      </c>
      <c r="BR22" s="243"/>
      <c r="BS22" s="1047"/>
      <c r="BT22" s="1048"/>
      <c r="BU22" s="1048"/>
      <c r="BV22" s="1048"/>
      <c r="BW22" s="1048"/>
      <c r="BX22" s="1048"/>
      <c r="BY22" s="1048"/>
      <c r="BZ22" s="1048"/>
      <c r="CA22" s="1048"/>
      <c r="CB22" s="1048"/>
      <c r="CC22" s="1048"/>
      <c r="CD22" s="1048"/>
      <c r="CE22" s="1048"/>
      <c r="CF22" s="1048"/>
      <c r="CG22" s="1049"/>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5">
      <c r="A23" s="244" t="s">
        <v>379</v>
      </c>
      <c r="B23" s="975" t="s">
        <v>380</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138</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381</v>
      </c>
      <c r="BA23" s="1097"/>
      <c r="BB23" s="1097"/>
      <c r="BC23" s="1097"/>
      <c r="BD23" s="1098"/>
      <c r="BE23" s="233"/>
      <c r="BF23" s="233"/>
      <c r="BG23" s="233"/>
      <c r="BH23" s="233"/>
      <c r="BI23" s="233"/>
      <c r="BJ23" s="233"/>
      <c r="BK23" s="233"/>
      <c r="BL23" s="233"/>
      <c r="BM23" s="233"/>
      <c r="BN23" s="233"/>
      <c r="BO23" s="233"/>
      <c r="BP23" s="233"/>
      <c r="BQ23" s="242">
        <v>17</v>
      </c>
      <c r="BR23" s="243"/>
      <c r="BS23" s="1047"/>
      <c r="BT23" s="1048"/>
      <c r="BU23" s="1048"/>
      <c r="BV23" s="1048"/>
      <c r="BW23" s="1048"/>
      <c r="BX23" s="1048"/>
      <c r="BY23" s="1048"/>
      <c r="BZ23" s="1048"/>
      <c r="CA23" s="1048"/>
      <c r="CB23" s="1048"/>
      <c r="CC23" s="1048"/>
      <c r="CD23" s="1048"/>
      <c r="CE23" s="1048"/>
      <c r="CF23" s="1048"/>
      <c r="CG23" s="1049"/>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2">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7"/>
      <c r="BT24" s="1048"/>
      <c r="BU24" s="1048"/>
      <c r="BV24" s="1048"/>
      <c r="BW24" s="1048"/>
      <c r="BX24" s="1048"/>
      <c r="BY24" s="1048"/>
      <c r="BZ24" s="1048"/>
      <c r="CA24" s="1048"/>
      <c r="CB24" s="1048"/>
      <c r="CC24" s="1048"/>
      <c r="CD24" s="1048"/>
      <c r="CE24" s="1048"/>
      <c r="CF24" s="1048"/>
      <c r="CG24" s="1049"/>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s="227" customFormat="1" ht="26.25" customHeight="1" thickBot="1" x14ac:dyDescent="0.25">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7"/>
      <c r="BT25" s="1048"/>
      <c r="BU25" s="1048"/>
      <c r="BV25" s="1048"/>
      <c r="BW25" s="1048"/>
      <c r="BX25" s="1048"/>
      <c r="BY25" s="1048"/>
      <c r="BZ25" s="1048"/>
      <c r="CA25" s="1048"/>
      <c r="CB25" s="1048"/>
      <c r="CC25" s="1048"/>
      <c r="CD25" s="1048"/>
      <c r="CE25" s="1048"/>
      <c r="CF25" s="1048"/>
      <c r="CG25" s="1049"/>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26"/>
    </row>
    <row r="26" spans="1:131" s="227" customFormat="1" ht="26.25" customHeight="1" x14ac:dyDescent="0.2">
      <c r="A26" s="1034" t="s">
        <v>360</v>
      </c>
      <c r="B26" s="1035"/>
      <c r="C26" s="1035"/>
      <c r="D26" s="1035"/>
      <c r="E26" s="1035"/>
      <c r="F26" s="1035"/>
      <c r="G26" s="1035"/>
      <c r="H26" s="1035"/>
      <c r="I26" s="1035"/>
      <c r="J26" s="1035"/>
      <c r="K26" s="1035"/>
      <c r="L26" s="1035"/>
      <c r="M26" s="1035"/>
      <c r="N26" s="1035"/>
      <c r="O26" s="1035"/>
      <c r="P26" s="1036"/>
      <c r="Q26" s="1020" t="s">
        <v>384</v>
      </c>
      <c r="R26" s="1021"/>
      <c r="S26" s="1021"/>
      <c r="T26" s="1021"/>
      <c r="U26" s="1022"/>
      <c r="V26" s="1020" t="s">
        <v>385</v>
      </c>
      <c r="W26" s="1021"/>
      <c r="X26" s="1021"/>
      <c r="Y26" s="1021"/>
      <c r="Z26" s="1022"/>
      <c r="AA26" s="1020" t="s">
        <v>386</v>
      </c>
      <c r="AB26" s="1021"/>
      <c r="AC26" s="1021"/>
      <c r="AD26" s="1021"/>
      <c r="AE26" s="1021"/>
      <c r="AF26" s="1090" t="s">
        <v>387</v>
      </c>
      <c r="AG26" s="1041"/>
      <c r="AH26" s="1041"/>
      <c r="AI26" s="1041"/>
      <c r="AJ26" s="1091"/>
      <c r="AK26" s="1021" t="s">
        <v>388</v>
      </c>
      <c r="AL26" s="1021"/>
      <c r="AM26" s="1021"/>
      <c r="AN26" s="1021"/>
      <c r="AO26" s="1022"/>
      <c r="AP26" s="1020" t="s">
        <v>389</v>
      </c>
      <c r="AQ26" s="1021"/>
      <c r="AR26" s="1021"/>
      <c r="AS26" s="1021"/>
      <c r="AT26" s="1022"/>
      <c r="AU26" s="1020" t="s">
        <v>390</v>
      </c>
      <c r="AV26" s="1021"/>
      <c r="AW26" s="1021"/>
      <c r="AX26" s="1021"/>
      <c r="AY26" s="1022"/>
      <c r="AZ26" s="1020" t="s">
        <v>391</v>
      </c>
      <c r="BA26" s="1021"/>
      <c r="BB26" s="1021"/>
      <c r="BC26" s="1021"/>
      <c r="BD26" s="1022"/>
      <c r="BE26" s="1020" t="s">
        <v>367</v>
      </c>
      <c r="BF26" s="1021"/>
      <c r="BG26" s="1021"/>
      <c r="BH26" s="1021"/>
      <c r="BI26" s="1026"/>
      <c r="BJ26" s="232"/>
      <c r="BK26" s="232"/>
      <c r="BL26" s="232"/>
      <c r="BM26" s="232"/>
      <c r="BN26" s="232"/>
      <c r="BO26" s="245"/>
      <c r="BP26" s="245"/>
      <c r="BQ26" s="242">
        <v>20</v>
      </c>
      <c r="BR26" s="243"/>
      <c r="BS26" s="1047"/>
      <c r="BT26" s="1048"/>
      <c r="BU26" s="1048"/>
      <c r="BV26" s="1048"/>
      <c r="BW26" s="1048"/>
      <c r="BX26" s="1048"/>
      <c r="BY26" s="1048"/>
      <c r="BZ26" s="1048"/>
      <c r="CA26" s="1048"/>
      <c r="CB26" s="1048"/>
      <c r="CC26" s="1048"/>
      <c r="CD26" s="1048"/>
      <c r="CE26" s="1048"/>
      <c r="CF26" s="1048"/>
      <c r="CG26" s="1049"/>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26"/>
    </row>
    <row r="27" spans="1:131" s="227" customFormat="1" ht="26.25" customHeight="1" thickBot="1" x14ac:dyDescent="0.25">
      <c r="A27" s="1037"/>
      <c r="B27" s="1038"/>
      <c r="C27" s="1038"/>
      <c r="D27" s="1038"/>
      <c r="E27" s="1038"/>
      <c r="F27" s="1038"/>
      <c r="G27" s="1038"/>
      <c r="H27" s="1038"/>
      <c r="I27" s="1038"/>
      <c r="J27" s="1038"/>
      <c r="K27" s="1038"/>
      <c r="L27" s="1038"/>
      <c r="M27" s="1038"/>
      <c r="N27" s="1038"/>
      <c r="O27" s="1038"/>
      <c r="P27" s="1039"/>
      <c r="Q27" s="1023"/>
      <c r="R27" s="1024"/>
      <c r="S27" s="1024"/>
      <c r="T27" s="1024"/>
      <c r="U27" s="1025"/>
      <c r="V27" s="1023"/>
      <c r="W27" s="1024"/>
      <c r="X27" s="1024"/>
      <c r="Y27" s="1024"/>
      <c r="Z27" s="1025"/>
      <c r="AA27" s="1023"/>
      <c r="AB27" s="1024"/>
      <c r="AC27" s="1024"/>
      <c r="AD27" s="1024"/>
      <c r="AE27" s="1024"/>
      <c r="AF27" s="1092"/>
      <c r="AG27" s="1044"/>
      <c r="AH27" s="1044"/>
      <c r="AI27" s="1044"/>
      <c r="AJ27" s="1093"/>
      <c r="AK27" s="1024"/>
      <c r="AL27" s="1024"/>
      <c r="AM27" s="1024"/>
      <c r="AN27" s="1024"/>
      <c r="AO27" s="1025"/>
      <c r="AP27" s="1023"/>
      <c r="AQ27" s="1024"/>
      <c r="AR27" s="1024"/>
      <c r="AS27" s="1024"/>
      <c r="AT27" s="1025"/>
      <c r="AU27" s="1023"/>
      <c r="AV27" s="1024"/>
      <c r="AW27" s="1024"/>
      <c r="AX27" s="1024"/>
      <c r="AY27" s="1025"/>
      <c r="AZ27" s="1023"/>
      <c r="BA27" s="1024"/>
      <c r="BB27" s="1024"/>
      <c r="BC27" s="1024"/>
      <c r="BD27" s="1025"/>
      <c r="BE27" s="1023"/>
      <c r="BF27" s="1024"/>
      <c r="BG27" s="1024"/>
      <c r="BH27" s="1024"/>
      <c r="BI27" s="1027"/>
      <c r="BJ27" s="232"/>
      <c r="BK27" s="232"/>
      <c r="BL27" s="232"/>
      <c r="BM27" s="232"/>
      <c r="BN27" s="232"/>
      <c r="BO27" s="245"/>
      <c r="BP27" s="245"/>
      <c r="BQ27" s="242">
        <v>21</v>
      </c>
      <c r="BR27" s="243"/>
      <c r="BS27" s="1047"/>
      <c r="BT27" s="1048"/>
      <c r="BU27" s="1048"/>
      <c r="BV27" s="1048"/>
      <c r="BW27" s="1048"/>
      <c r="BX27" s="1048"/>
      <c r="BY27" s="1048"/>
      <c r="BZ27" s="1048"/>
      <c r="CA27" s="1048"/>
      <c r="CB27" s="1048"/>
      <c r="CC27" s="1048"/>
      <c r="CD27" s="1048"/>
      <c r="CE27" s="1048"/>
      <c r="CF27" s="1048"/>
      <c r="CG27" s="1049"/>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26"/>
    </row>
    <row r="28" spans="1:131" s="227" customFormat="1" ht="26.25" customHeight="1" thickTop="1" x14ac:dyDescent="0.2">
      <c r="A28" s="246">
        <v>1</v>
      </c>
      <c r="B28" s="1081" t="s">
        <v>392</v>
      </c>
      <c r="C28" s="1082"/>
      <c r="D28" s="1082"/>
      <c r="E28" s="1082"/>
      <c r="F28" s="1082"/>
      <c r="G28" s="1082"/>
      <c r="H28" s="1082"/>
      <c r="I28" s="1082"/>
      <c r="J28" s="1082"/>
      <c r="K28" s="1082"/>
      <c r="L28" s="1082"/>
      <c r="M28" s="1082"/>
      <c r="N28" s="1082"/>
      <c r="O28" s="1082"/>
      <c r="P28" s="1083"/>
      <c r="Q28" s="1084"/>
      <c r="R28" s="1085"/>
      <c r="S28" s="1085"/>
      <c r="T28" s="1085"/>
      <c r="U28" s="1085"/>
      <c r="V28" s="1085"/>
      <c r="W28" s="1085"/>
      <c r="X28" s="1085"/>
      <c r="Y28" s="1085"/>
      <c r="Z28" s="1085"/>
      <c r="AA28" s="1085"/>
      <c r="AB28" s="1085"/>
      <c r="AC28" s="1085"/>
      <c r="AD28" s="1085"/>
      <c r="AE28" s="1086"/>
      <c r="AF28" s="1087">
        <v>44</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7"/>
      <c r="BT28" s="1048"/>
      <c r="BU28" s="1048"/>
      <c r="BV28" s="1048"/>
      <c r="BW28" s="1048"/>
      <c r="BX28" s="1048"/>
      <c r="BY28" s="1048"/>
      <c r="BZ28" s="1048"/>
      <c r="CA28" s="1048"/>
      <c r="CB28" s="1048"/>
      <c r="CC28" s="1048"/>
      <c r="CD28" s="1048"/>
      <c r="CE28" s="1048"/>
      <c r="CF28" s="1048"/>
      <c r="CG28" s="1049"/>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26"/>
    </row>
    <row r="29" spans="1:131" s="227" customFormat="1" ht="26.25" customHeight="1" x14ac:dyDescent="0.2">
      <c r="A29" s="246">
        <v>2</v>
      </c>
      <c r="B29" s="1062" t="s">
        <v>393</v>
      </c>
      <c r="C29" s="1063"/>
      <c r="D29" s="1063"/>
      <c r="E29" s="1063"/>
      <c r="F29" s="1063"/>
      <c r="G29" s="1063"/>
      <c r="H29" s="1063"/>
      <c r="I29" s="1063"/>
      <c r="J29" s="1063"/>
      <c r="K29" s="1063"/>
      <c r="L29" s="1063"/>
      <c r="M29" s="1063"/>
      <c r="N29" s="1063"/>
      <c r="O29" s="1063"/>
      <c r="P29" s="1064"/>
      <c r="Q29" s="1074"/>
      <c r="R29" s="1075"/>
      <c r="S29" s="1075"/>
      <c r="T29" s="1075"/>
      <c r="U29" s="1075"/>
      <c r="V29" s="1075"/>
      <c r="W29" s="1075"/>
      <c r="X29" s="1075"/>
      <c r="Y29" s="1075"/>
      <c r="Z29" s="1075"/>
      <c r="AA29" s="1075"/>
      <c r="AB29" s="1075"/>
      <c r="AC29" s="1075"/>
      <c r="AD29" s="1075"/>
      <c r="AE29" s="1076"/>
      <c r="AF29" s="1068">
        <v>2</v>
      </c>
      <c r="AG29" s="1069"/>
      <c r="AH29" s="1069"/>
      <c r="AI29" s="1069"/>
      <c r="AJ29" s="1070"/>
      <c r="AK29" s="1011"/>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7"/>
      <c r="BT29" s="1048"/>
      <c r="BU29" s="1048"/>
      <c r="BV29" s="1048"/>
      <c r="BW29" s="1048"/>
      <c r="BX29" s="1048"/>
      <c r="BY29" s="1048"/>
      <c r="BZ29" s="1048"/>
      <c r="CA29" s="1048"/>
      <c r="CB29" s="1048"/>
      <c r="CC29" s="1048"/>
      <c r="CD29" s="1048"/>
      <c r="CE29" s="1048"/>
      <c r="CF29" s="1048"/>
      <c r="CG29" s="1049"/>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26"/>
    </row>
    <row r="30" spans="1:131" s="227" customFormat="1" ht="26.25" customHeight="1" x14ac:dyDescent="0.2">
      <c r="A30" s="246">
        <v>3</v>
      </c>
      <c r="B30" s="1062" t="s">
        <v>394</v>
      </c>
      <c r="C30" s="1063"/>
      <c r="D30" s="1063"/>
      <c r="E30" s="1063"/>
      <c r="F30" s="1063"/>
      <c r="G30" s="1063"/>
      <c r="H30" s="1063"/>
      <c r="I30" s="1063"/>
      <c r="J30" s="1063"/>
      <c r="K30" s="1063"/>
      <c r="L30" s="1063"/>
      <c r="M30" s="1063"/>
      <c r="N30" s="1063"/>
      <c r="O30" s="1063"/>
      <c r="P30" s="1064"/>
      <c r="Q30" s="1074"/>
      <c r="R30" s="1075"/>
      <c r="S30" s="1075"/>
      <c r="T30" s="1075"/>
      <c r="U30" s="1075"/>
      <c r="V30" s="1075"/>
      <c r="W30" s="1075"/>
      <c r="X30" s="1075"/>
      <c r="Y30" s="1075"/>
      <c r="Z30" s="1075"/>
      <c r="AA30" s="1075"/>
      <c r="AB30" s="1075"/>
      <c r="AC30" s="1075"/>
      <c r="AD30" s="1075"/>
      <c r="AE30" s="1076"/>
      <c r="AF30" s="1068">
        <v>323</v>
      </c>
      <c r="AG30" s="1069"/>
      <c r="AH30" s="1069"/>
      <c r="AI30" s="1069"/>
      <c r="AJ30" s="1070"/>
      <c r="AK30" s="1011"/>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t="s">
        <v>395</v>
      </c>
      <c r="BF30" s="1057"/>
      <c r="BG30" s="1057"/>
      <c r="BH30" s="1057"/>
      <c r="BI30" s="1058"/>
      <c r="BJ30" s="232"/>
      <c r="BK30" s="232"/>
      <c r="BL30" s="232"/>
      <c r="BM30" s="232"/>
      <c r="BN30" s="232"/>
      <c r="BO30" s="245"/>
      <c r="BP30" s="245"/>
      <c r="BQ30" s="242">
        <v>24</v>
      </c>
      <c r="BR30" s="243"/>
      <c r="BS30" s="1047"/>
      <c r="BT30" s="1048"/>
      <c r="BU30" s="1048"/>
      <c r="BV30" s="1048"/>
      <c r="BW30" s="1048"/>
      <c r="BX30" s="1048"/>
      <c r="BY30" s="1048"/>
      <c r="BZ30" s="1048"/>
      <c r="CA30" s="1048"/>
      <c r="CB30" s="1048"/>
      <c r="CC30" s="1048"/>
      <c r="CD30" s="1048"/>
      <c r="CE30" s="1048"/>
      <c r="CF30" s="1048"/>
      <c r="CG30" s="1049"/>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26"/>
    </row>
    <row r="31" spans="1:131" s="227" customFormat="1" ht="26.25" customHeight="1" x14ac:dyDescent="0.2">
      <c r="A31" s="246">
        <v>4</v>
      </c>
      <c r="B31" s="1062" t="s">
        <v>396</v>
      </c>
      <c r="C31" s="1063"/>
      <c r="D31" s="1063"/>
      <c r="E31" s="1063"/>
      <c r="F31" s="1063"/>
      <c r="G31" s="1063"/>
      <c r="H31" s="1063"/>
      <c r="I31" s="1063"/>
      <c r="J31" s="1063"/>
      <c r="K31" s="1063"/>
      <c r="L31" s="1063"/>
      <c r="M31" s="1063"/>
      <c r="N31" s="1063"/>
      <c r="O31" s="1063"/>
      <c r="P31" s="1064"/>
      <c r="Q31" s="1074"/>
      <c r="R31" s="1075"/>
      <c r="S31" s="1075"/>
      <c r="T31" s="1075"/>
      <c r="U31" s="1075"/>
      <c r="V31" s="1075"/>
      <c r="W31" s="1075"/>
      <c r="X31" s="1075"/>
      <c r="Y31" s="1075"/>
      <c r="Z31" s="1075"/>
      <c r="AA31" s="1075"/>
      <c r="AB31" s="1075"/>
      <c r="AC31" s="1075"/>
      <c r="AD31" s="1075"/>
      <c r="AE31" s="1076"/>
      <c r="AF31" s="1068">
        <v>19</v>
      </c>
      <c r="AG31" s="1069"/>
      <c r="AH31" s="1069"/>
      <c r="AI31" s="1069"/>
      <c r="AJ31" s="1070"/>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57" t="s">
        <v>397</v>
      </c>
      <c r="BF31" s="1057"/>
      <c r="BG31" s="1057"/>
      <c r="BH31" s="1057"/>
      <c r="BI31" s="1058"/>
      <c r="BJ31" s="232"/>
      <c r="BK31" s="232"/>
      <c r="BL31" s="232"/>
      <c r="BM31" s="232"/>
      <c r="BN31" s="232"/>
      <c r="BO31" s="245"/>
      <c r="BP31" s="245"/>
      <c r="BQ31" s="242">
        <v>25</v>
      </c>
      <c r="BR31" s="243"/>
      <c r="BS31" s="1047"/>
      <c r="BT31" s="1048"/>
      <c r="BU31" s="1048"/>
      <c r="BV31" s="1048"/>
      <c r="BW31" s="1048"/>
      <c r="BX31" s="1048"/>
      <c r="BY31" s="1048"/>
      <c r="BZ31" s="1048"/>
      <c r="CA31" s="1048"/>
      <c r="CB31" s="1048"/>
      <c r="CC31" s="1048"/>
      <c r="CD31" s="1048"/>
      <c r="CE31" s="1048"/>
      <c r="CF31" s="1048"/>
      <c r="CG31" s="1049"/>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26"/>
    </row>
    <row r="32" spans="1:131" s="227" customFormat="1" ht="26.25" customHeight="1" x14ac:dyDescent="0.2">
      <c r="A32" s="246">
        <v>5</v>
      </c>
      <c r="B32" s="1062"/>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c r="BF32" s="1057"/>
      <c r="BG32" s="1057"/>
      <c r="BH32" s="1057"/>
      <c r="BI32" s="1058"/>
      <c r="BJ32" s="232"/>
      <c r="BK32" s="232"/>
      <c r="BL32" s="232"/>
      <c r="BM32" s="232"/>
      <c r="BN32" s="232"/>
      <c r="BO32" s="245"/>
      <c r="BP32" s="245"/>
      <c r="BQ32" s="242">
        <v>26</v>
      </c>
      <c r="BR32" s="243"/>
      <c r="BS32" s="1047"/>
      <c r="BT32" s="1048"/>
      <c r="BU32" s="1048"/>
      <c r="BV32" s="1048"/>
      <c r="BW32" s="1048"/>
      <c r="BX32" s="1048"/>
      <c r="BY32" s="1048"/>
      <c r="BZ32" s="1048"/>
      <c r="CA32" s="1048"/>
      <c r="CB32" s="1048"/>
      <c r="CC32" s="1048"/>
      <c r="CD32" s="1048"/>
      <c r="CE32" s="1048"/>
      <c r="CF32" s="1048"/>
      <c r="CG32" s="1049"/>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26"/>
    </row>
    <row r="33" spans="1:131" s="227" customFormat="1" ht="26.25" customHeight="1" x14ac:dyDescent="0.2">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7"/>
      <c r="BT33" s="1048"/>
      <c r="BU33" s="1048"/>
      <c r="BV33" s="1048"/>
      <c r="BW33" s="1048"/>
      <c r="BX33" s="1048"/>
      <c r="BY33" s="1048"/>
      <c r="BZ33" s="1048"/>
      <c r="CA33" s="1048"/>
      <c r="CB33" s="1048"/>
      <c r="CC33" s="1048"/>
      <c r="CD33" s="1048"/>
      <c r="CE33" s="1048"/>
      <c r="CF33" s="1048"/>
      <c r="CG33" s="1049"/>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26"/>
    </row>
    <row r="34" spans="1:131" s="227" customFormat="1" ht="26.25" customHeight="1" x14ac:dyDescent="0.2">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26"/>
    </row>
    <row r="35" spans="1:131" s="227" customFormat="1" ht="26.25" customHeight="1" x14ac:dyDescent="0.2">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26"/>
    </row>
    <row r="36" spans="1:131" s="227" customFormat="1" ht="26.25" customHeight="1" x14ac:dyDescent="0.2">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26"/>
    </row>
    <row r="37" spans="1:131" s="227" customFormat="1" ht="26.25" customHeight="1" x14ac:dyDescent="0.2">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26"/>
    </row>
    <row r="38" spans="1:131" s="227" customFormat="1" ht="26.25" customHeight="1" x14ac:dyDescent="0.2">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26"/>
    </row>
    <row r="39" spans="1:131" s="227" customFormat="1" ht="26.25" customHeight="1" x14ac:dyDescent="0.2">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26"/>
    </row>
    <row r="40" spans="1:131" s="227" customFormat="1" ht="26.25" customHeight="1" x14ac:dyDescent="0.2">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26"/>
    </row>
    <row r="41" spans="1:131" s="227" customFormat="1" ht="26.25" customHeight="1" x14ac:dyDescent="0.2">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26"/>
    </row>
    <row r="42" spans="1:131" s="227" customFormat="1" ht="26.25" customHeight="1" x14ac:dyDescent="0.2">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26"/>
    </row>
    <row r="43" spans="1:131" s="227" customFormat="1" ht="26.25" customHeight="1" x14ac:dyDescent="0.2">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26"/>
    </row>
    <row r="44" spans="1:131" s="227" customFormat="1" ht="26.25" customHeight="1" x14ac:dyDescent="0.2">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26"/>
    </row>
    <row r="45" spans="1:131" s="227" customFormat="1" ht="26.25" customHeight="1" x14ac:dyDescent="0.2">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26"/>
    </row>
    <row r="46" spans="1:131" s="227" customFormat="1" ht="26.25" customHeight="1" x14ac:dyDescent="0.2">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26"/>
    </row>
    <row r="47" spans="1:131" s="227" customFormat="1" ht="26.25" customHeight="1" x14ac:dyDescent="0.2">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26"/>
    </row>
    <row r="48" spans="1:131" s="227" customFormat="1" ht="26.25" customHeight="1" x14ac:dyDescent="0.2">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26"/>
    </row>
    <row r="49" spans="1:131" s="227" customFormat="1" ht="26.25" customHeight="1" x14ac:dyDescent="0.2">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26"/>
    </row>
    <row r="50" spans="1:131" s="227" customFormat="1" ht="26.25" customHeight="1" x14ac:dyDescent="0.2">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26"/>
    </row>
    <row r="51" spans="1:131" s="227" customFormat="1" ht="26.25" customHeight="1" x14ac:dyDescent="0.2">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26"/>
    </row>
    <row r="52" spans="1:131" s="227" customFormat="1" ht="26.25" customHeight="1" x14ac:dyDescent="0.2">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26"/>
    </row>
    <row r="53" spans="1:131" s="227" customFormat="1" ht="26.25" customHeight="1" x14ac:dyDescent="0.2">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26"/>
    </row>
    <row r="54" spans="1:131" s="227" customFormat="1" ht="26.25" customHeight="1" x14ac:dyDescent="0.2">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26"/>
    </row>
    <row r="55" spans="1:131" s="227" customFormat="1" ht="26.25" customHeight="1" x14ac:dyDescent="0.2">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26"/>
    </row>
    <row r="56" spans="1:131" s="227" customFormat="1" ht="26.25" customHeight="1" x14ac:dyDescent="0.2">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26"/>
    </row>
    <row r="57" spans="1:131" s="227" customFormat="1" ht="26.25" customHeight="1" x14ac:dyDescent="0.2">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26"/>
    </row>
    <row r="58" spans="1:131" s="227" customFormat="1" ht="26.25" customHeight="1" x14ac:dyDescent="0.2">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26"/>
    </row>
    <row r="59" spans="1:131" s="227" customFormat="1" ht="26.25" customHeight="1" x14ac:dyDescent="0.2">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26"/>
    </row>
    <row r="60" spans="1:131" s="227" customFormat="1" ht="26.25" customHeight="1" x14ac:dyDescent="0.2">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26"/>
    </row>
    <row r="61" spans="1:131" s="227" customFormat="1" ht="26.25" customHeight="1" thickBot="1" x14ac:dyDescent="0.25">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26"/>
    </row>
    <row r="62" spans="1:131" s="227" customFormat="1" ht="26.25" customHeight="1" x14ac:dyDescent="0.2">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398</v>
      </c>
      <c r="BK62" s="1060"/>
      <c r="BL62" s="1060"/>
      <c r="BM62" s="1060"/>
      <c r="BN62" s="1061"/>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26"/>
    </row>
    <row r="63" spans="1:131" s="227" customFormat="1" ht="26.25" customHeight="1" thickBot="1" x14ac:dyDescent="0.25">
      <c r="A63" s="244" t="s">
        <v>379</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388</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381</v>
      </c>
      <c r="BK63" s="982"/>
      <c r="BL63" s="982"/>
      <c r="BM63" s="982"/>
      <c r="BN63" s="1052"/>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26"/>
    </row>
    <row r="65" spans="1:131" s="227" customFormat="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26"/>
    </row>
    <row r="66" spans="1:131" s="227" customFormat="1" ht="26.25" customHeight="1" x14ac:dyDescent="0.2">
      <c r="A66" s="1034" t="s">
        <v>401</v>
      </c>
      <c r="B66" s="1035"/>
      <c r="C66" s="1035"/>
      <c r="D66" s="1035"/>
      <c r="E66" s="1035"/>
      <c r="F66" s="1035"/>
      <c r="G66" s="1035"/>
      <c r="H66" s="1035"/>
      <c r="I66" s="1035"/>
      <c r="J66" s="1035"/>
      <c r="K66" s="1035"/>
      <c r="L66" s="1035"/>
      <c r="M66" s="1035"/>
      <c r="N66" s="1035"/>
      <c r="O66" s="1035"/>
      <c r="P66" s="1036"/>
      <c r="Q66" s="1020" t="s">
        <v>402</v>
      </c>
      <c r="R66" s="1021"/>
      <c r="S66" s="1021"/>
      <c r="T66" s="1021"/>
      <c r="U66" s="1022"/>
      <c r="V66" s="1020" t="s">
        <v>403</v>
      </c>
      <c r="W66" s="1021"/>
      <c r="X66" s="1021"/>
      <c r="Y66" s="1021"/>
      <c r="Z66" s="1022"/>
      <c r="AA66" s="1020" t="s">
        <v>404</v>
      </c>
      <c r="AB66" s="1021"/>
      <c r="AC66" s="1021"/>
      <c r="AD66" s="1021"/>
      <c r="AE66" s="1022"/>
      <c r="AF66" s="1040" t="s">
        <v>387</v>
      </c>
      <c r="AG66" s="1041"/>
      <c r="AH66" s="1041"/>
      <c r="AI66" s="1041"/>
      <c r="AJ66" s="1042"/>
      <c r="AK66" s="1020" t="s">
        <v>405</v>
      </c>
      <c r="AL66" s="1035"/>
      <c r="AM66" s="1035"/>
      <c r="AN66" s="1035"/>
      <c r="AO66" s="1036"/>
      <c r="AP66" s="1020" t="s">
        <v>406</v>
      </c>
      <c r="AQ66" s="1021"/>
      <c r="AR66" s="1021"/>
      <c r="AS66" s="1021"/>
      <c r="AT66" s="1022"/>
      <c r="AU66" s="1020" t="s">
        <v>407</v>
      </c>
      <c r="AV66" s="1021"/>
      <c r="AW66" s="1021"/>
      <c r="AX66" s="1021"/>
      <c r="AY66" s="1022"/>
      <c r="AZ66" s="1020" t="s">
        <v>367</v>
      </c>
      <c r="BA66" s="1021"/>
      <c r="BB66" s="1021"/>
      <c r="BC66" s="1021"/>
      <c r="BD66" s="1026"/>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5">
      <c r="A67" s="1037"/>
      <c r="B67" s="1038"/>
      <c r="C67" s="1038"/>
      <c r="D67" s="1038"/>
      <c r="E67" s="1038"/>
      <c r="F67" s="1038"/>
      <c r="G67" s="1038"/>
      <c r="H67" s="1038"/>
      <c r="I67" s="1038"/>
      <c r="J67" s="1038"/>
      <c r="K67" s="1038"/>
      <c r="L67" s="1038"/>
      <c r="M67" s="1038"/>
      <c r="N67" s="1038"/>
      <c r="O67" s="1038"/>
      <c r="P67" s="1039"/>
      <c r="Q67" s="1023"/>
      <c r="R67" s="1024"/>
      <c r="S67" s="1024"/>
      <c r="T67" s="1024"/>
      <c r="U67" s="1025"/>
      <c r="V67" s="1023"/>
      <c r="W67" s="1024"/>
      <c r="X67" s="1024"/>
      <c r="Y67" s="1024"/>
      <c r="Z67" s="1025"/>
      <c r="AA67" s="1023"/>
      <c r="AB67" s="1024"/>
      <c r="AC67" s="1024"/>
      <c r="AD67" s="1024"/>
      <c r="AE67" s="1025"/>
      <c r="AF67" s="1043"/>
      <c r="AG67" s="1044"/>
      <c r="AH67" s="1044"/>
      <c r="AI67" s="1044"/>
      <c r="AJ67" s="1045"/>
      <c r="AK67" s="1046"/>
      <c r="AL67" s="1038"/>
      <c r="AM67" s="1038"/>
      <c r="AN67" s="1038"/>
      <c r="AO67" s="1039"/>
      <c r="AP67" s="1023"/>
      <c r="AQ67" s="1024"/>
      <c r="AR67" s="1024"/>
      <c r="AS67" s="1024"/>
      <c r="AT67" s="1025"/>
      <c r="AU67" s="1023"/>
      <c r="AV67" s="1024"/>
      <c r="AW67" s="1024"/>
      <c r="AX67" s="1024"/>
      <c r="AY67" s="1025"/>
      <c r="AZ67" s="1023"/>
      <c r="BA67" s="1024"/>
      <c r="BB67" s="1024"/>
      <c r="BC67" s="1024"/>
      <c r="BD67" s="1027"/>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2">
      <c r="A68" s="238">
        <v>1</v>
      </c>
      <c r="B68" s="1016"/>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2">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2">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2">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2">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2">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2">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2">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2">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2">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2">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2">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2">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2">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2">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2">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2">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2">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2">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2">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5">
      <c r="A88" s="244" t="s">
        <v>379</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2">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300</v>
      </c>
      <c r="AG109" s="925"/>
      <c r="AH109" s="925"/>
      <c r="AI109" s="925"/>
      <c r="AJ109" s="926"/>
      <c r="AK109" s="927" t="s">
        <v>299</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300</v>
      </c>
      <c r="BW109" s="925"/>
      <c r="BX109" s="925"/>
      <c r="BY109" s="925"/>
      <c r="BZ109" s="926"/>
      <c r="CA109" s="927" t="s">
        <v>299</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300</v>
      </c>
      <c r="DM109" s="925"/>
      <c r="DN109" s="925"/>
      <c r="DO109" s="925"/>
      <c r="DP109" s="926"/>
      <c r="DQ109" s="927" t="s">
        <v>299</v>
      </c>
      <c r="DR109" s="925"/>
      <c r="DS109" s="925"/>
      <c r="DT109" s="925"/>
      <c r="DU109" s="926"/>
      <c r="DV109" s="927" t="s">
        <v>418</v>
      </c>
      <c r="DW109" s="925"/>
      <c r="DX109" s="925"/>
      <c r="DY109" s="925"/>
      <c r="DZ109" s="956"/>
    </row>
    <row r="110" spans="1:131" s="226" customFormat="1" ht="26.25" customHeight="1" x14ac:dyDescent="0.2">
      <c r="A110" s="827" t="s">
        <v>420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906512</v>
      </c>
      <c r="AB110" s="918"/>
      <c r="AC110" s="918"/>
      <c r="AD110" s="918"/>
      <c r="AE110" s="919"/>
      <c r="AF110" s="920">
        <v>900985</v>
      </c>
      <c r="AG110" s="918"/>
      <c r="AH110" s="918"/>
      <c r="AI110" s="918"/>
      <c r="AJ110" s="919"/>
      <c r="AK110" s="920">
        <v>823277</v>
      </c>
      <c r="AL110" s="918"/>
      <c r="AM110" s="918"/>
      <c r="AN110" s="918"/>
      <c r="AO110" s="919"/>
      <c r="AP110" s="921">
        <v>25.7</v>
      </c>
      <c r="AQ110" s="922"/>
      <c r="AR110" s="922"/>
      <c r="AS110" s="922"/>
      <c r="AT110" s="923"/>
      <c r="AU110" s="957" t="s">
        <v>67</v>
      </c>
      <c r="AV110" s="958"/>
      <c r="AW110" s="958"/>
      <c r="AX110" s="958"/>
      <c r="AY110" s="958"/>
      <c r="AZ110" s="863" t="s">
        <v>421</v>
      </c>
      <c r="BA110" s="828"/>
      <c r="BB110" s="828"/>
      <c r="BC110" s="828"/>
      <c r="BD110" s="828"/>
      <c r="BE110" s="828"/>
      <c r="BF110" s="828"/>
      <c r="BG110" s="828"/>
      <c r="BH110" s="828"/>
      <c r="BI110" s="828"/>
      <c r="BJ110" s="828"/>
      <c r="BK110" s="828"/>
      <c r="BL110" s="828"/>
      <c r="BM110" s="828"/>
      <c r="BN110" s="828"/>
      <c r="BO110" s="828"/>
      <c r="BP110" s="829"/>
      <c r="BQ110" s="864">
        <v>6885896</v>
      </c>
      <c r="BR110" s="845"/>
      <c r="BS110" s="845"/>
      <c r="BT110" s="845"/>
      <c r="BU110" s="845"/>
      <c r="BV110" s="845">
        <v>6701561</v>
      </c>
      <c r="BW110" s="845"/>
      <c r="BX110" s="845"/>
      <c r="BY110" s="845"/>
      <c r="BZ110" s="845"/>
      <c r="CA110" s="845">
        <v>6560742</v>
      </c>
      <c r="CB110" s="845"/>
      <c r="CC110" s="845"/>
      <c r="CD110" s="845"/>
      <c r="CE110" s="845"/>
      <c r="CF110" s="889">
        <v>205</v>
      </c>
      <c r="CG110" s="890"/>
      <c r="CH110" s="890"/>
      <c r="CI110" s="890"/>
      <c r="CJ110" s="890"/>
      <c r="CK110" s="953" t="s">
        <v>422</v>
      </c>
      <c r="CL110" s="90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64" t="s">
        <v>123</v>
      </c>
      <c r="DH110" s="845"/>
      <c r="DI110" s="845"/>
      <c r="DJ110" s="845"/>
      <c r="DK110" s="845"/>
      <c r="DL110" s="845" t="s">
        <v>381</v>
      </c>
      <c r="DM110" s="845"/>
      <c r="DN110" s="845"/>
      <c r="DO110" s="845"/>
      <c r="DP110" s="845"/>
      <c r="DQ110" s="845" t="s">
        <v>381</v>
      </c>
      <c r="DR110" s="845"/>
      <c r="DS110" s="845"/>
      <c r="DT110" s="845"/>
      <c r="DU110" s="845"/>
      <c r="DV110" s="846" t="s">
        <v>123</v>
      </c>
      <c r="DW110" s="846"/>
      <c r="DX110" s="846"/>
      <c r="DY110" s="846"/>
      <c r="DZ110" s="847"/>
    </row>
    <row r="111" spans="1:131" s="226" customFormat="1" ht="26.25" customHeight="1" x14ac:dyDescent="0.2">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39" t="s">
        <v>123</v>
      </c>
      <c r="AB111" s="940"/>
      <c r="AC111" s="940"/>
      <c r="AD111" s="940"/>
      <c r="AE111" s="941"/>
      <c r="AF111" s="942" t="s">
        <v>123</v>
      </c>
      <c r="AG111" s="940"/>
      <c r="AH111" s="940"/>
      <c r="AI111" s="940"/>
      <c r="AJ111" s="941"/>
      <c r="AK111" s="942" t="s">
        <v>381</v>
      </c>
      <c r="AL111" s="940"/>
      <c r="AM111" s="940"/>
      <c r="AN111" s="940"/>
      <c r="AO111" s="941"/>
      <c r="AP111" s="943" t="s">
        <v>381</v>
      </c>
      <c r="AQ111" s="944"/>
      <c r="AR111" s="944"/>
      <c r="AS111" s="944"/>
      <c r="AT111" s="945"/>
      <c r="AU111" s="959"/>
      <c r="AV111" s="960"/>
      <c r="AW111" s="960"/>
      <c r="AX111" s="960"/>
      <c r="AY111" s="960"/>
      <c r="AZ111" s="835" t="s">
        <v>425</v>
      </c>
      <c r="BA111" s="770"/>
      <c r="BB111" s="770"/>
      <c r="BC111" s="770"/>
      <c r="BD111" s="770"/>
      <c r="BE111" s="770"/>
      <c r="BF111" s="770"/>
      <c r="BG111" s="770"/>
      <c r="BH111" s="770"/>
      <c r="BI111" s="770"/>
      <c r="BJ111" s="770"/>
      <c r="BK111" s="770"/>
      <c r="BL111" s="770"/>
      <c r="BM111" s="770"/>
      <c r="BN111" s="770"/>
      <c r="BO111" s="770"/>
      <c r="BP111" s="771"/>
      <c r="BQ111" s="836" t="s">
        <v>381</v>
      </c>
      <c r="BR111" s="837"/>
      <c r="BS111" s="837"/>
      <c r="BT111" s="837"/>
      <c r="BU111" s="837"/>
      <c r="BV111" s="837" t="s">
        <v>381</v>
      </c>
      <c r="BW111" s="837"/>
      <c r="BX111" s="837"/>
      <c r="BY111" s="837"/>
      <c r="BZ111" s="837"/>
      <c r="CA111" s="837" t="s">
        <v>381</v>
      </c>
      <c r="CB111" s="837"/>
      <c r="CC111" s="837"/>
      <c r="CD111" s="837"/>
      <c r="CE111" s="837"/>
      <c r="CF111" s="898" t="s">
        <v>381</v>
      </c>
      <c r="CG111" s="899"/>
      <c r="CH111" s="899"/>
      <c r="CI111" s="899"/>
      <c r="CJ111" s="899"/>
      <c r="CK111" s="954"/>
      <c r="CL111" s="911"/>
      <c r="CM111" s="848" t="s">
        <v>426</v>
      </c>
      <c r="CN111" s="849"/>
      <c r="CO111" s="849"/>
      <c r="CP111" s="849"/>
      <c r="CQ111" s="849"/>
      <c r="CR111" s="849"/>
      <c r="CS111" s="849"/>
      <c r="CT111" s="849"/>
      <c r="CU111" s="849"/>
      <c r="CV111" s="849"/>
      <c r="CW111" s="849"/>
      <c r="CX111" s="849"/>
      <c r="CY111" s="849"/>
      <c r="CZ111" s="849"/>
      <c r="DA111" s="849"/>
      <c r="DB111" s="849"/>
      <c r="DC111" s="849"/>
      <c r="DD111" s="849"/>
      <c r="DE111" s="849"/>
      <c r="DF111" s="850"/>
      <c r="DG111" s="836" t="s">
        <v>381</v>
      </c>
      <c r="DH111" s="837"/>
      <c r="DI111" s="837"/>
      <c r="DJ111" s="837"/>
      <c r="DK111" s="837"/>
      <c r="DL111" s="837" t="s">
        <v>123</v>
      </c>
      <c r="DM111" s="837"/>
      <c r="DN111" s="837"/>
      <c r="DO111" s="837"/>
      <c r="DP111" s="837"/>
      <c r="DQ111" s="837" t="s">
        <v>123</v>
      </c>
      <c r="DR111" s="837"/>
      <c r="DS111" s="837"/>
      <c r="DT111" s="837"/>
      <c r="DU111" s="837"/>
      <c r="DV111" s="814" t="s">
        <v>381</v>
      </c>
      <c r="DW111" s="814"/>
      <c r="DX111" s="814"/>
      <c r="DY111" s="814"/>
      <c r="DZ111" s="815"/>
    </row>
    <row r="112" spans="1:131" s="226" customFormat="1" ht="26.25" customHeight="1" x14ac:dyDescent="0.2">
      <c r="A112" s="946" t="s">
        <v>427</v>
      </c>
      <c r="B112" s="947"/>
      <c r="C112" s="770" t="s">
        <v>428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381</v>
      </c>
      <c r="AB112" s="800"/>
      <c r="AC112" s="800"/>
      <c r="AD112" s="800"/>
      <c r="AE112" s="801"/>
      <c r="AF112" s="802" t="s">
        <v>381</v>
      </c>
      <c r="AG112" s="800"/>
      <c r="AH112" s="800"/>
      <c r="AI112" s="800"/>
      <c r="AJ112" s="801"/>
      <c r="AK112" s="802" t="s">
        <v>381</v>
      </c>
      <c r="AL112" s="800"/>
      <c r="AM112" s="800"/>
      <c r="AN112" s="800"/>
      <c r="AO112" s="801"/>
      <c r="AP112" s="841" t="s">
        <v>123</v>
      </c>
      <c r="AQ112" s="842"/>
      <c r="AR112" s="842"/>
      <c r="AS112" s="842"/>
      <c r="AT112" s="843"/>
      <c r="AU112" s="959"/>
      <c r="AV112" s="960"/>
      <c r="AW112" s="960"/>
      <c r="AX112" s="960"/>
      <c r="AY112" s="960"/>
      <c r="AZ112" s="835" t="s">
        <v>429</v>
      </c>
      <c r="BA112" s="770"/>
      <c r="BB112" s="770"/>
      <c r="BC112" s="770"/>
      <c r="BD112" s="770"/>
      <c r="BE112" s="770"/>
      <c r="BF112" s="770"/>
      <c r="BG112" s="770"/>
      <c r="BH112" s="770"/>
      <c r="BI112" s="770"/>
      <c r="BJ112" s="770"/>
      <c r="BK112" s="770"/>
      <c r="BL112" s="770"/>
      <c r="BM112" s="770"/>
      <c r="BN112" s="770"/>
      <c r="BO112" s="770"/>
      <c r="BP112" s="771"/>
      <c r="BQ112" s="836">
        <v>1175205</v>
      </c>
      <c r="BR112" s="837"/>
      <c r="BS112" s="837"/>
      <c r="BT112" s="837"/>
      <c r="BU112" s="837"/>
      <c r="BV112" s="837">
        <v>1172966</v>
      </c>
      <c r="BW112" s="837"/>
      <c r="BX112" s="837"/>
      <c r="BY112" s="837"/>
      <c r="BZ112" s="837"/>
      <c r="CA112" s="837">
        <v>1072870</v>
      </c>
      <c r="CB112" s="837"/>
      <c r="CC112" s="837"/>
      <c r="CD112" s="837"/>
      <c r="CE112" s="837"/>
      <c r="CF112" s="898">
        <v>33.5</v>
      </c>
      <c r="CG112" s="899"/>
      <c r="CH112" s="899"/>
      <c r="CI112" s="899"/>
      <c r="CJ112" s="899"/>
      <c r="CK112" s="954"/>
      <c r="CL112" s="911"/>
      <c r="CM112" s="848" t="s">
        <v>430</v>
      </c>
      <c r="CN112" s="849"/>
      <c r="CO112" s="849"/>
      <c r="CP112" s="849"/>
      <c r="CQ112" s="849"/>
      <c r="CR112" s="849"/>
      <c r="CS112" s="849"/>
      <c r="CT112" s="849"/>
      <c r="CU112" s="849"/>
      <c r="CV112" s="849"/>
      <c r="CW112" s="849"/>
      <c r="CX112" s="849"/>
      <c r="CY112" s="849"/>
      <c r="CZ112" s="849"/>
      <c r="DA112" s="849"/>
      <c r="DB112" s="849"/>
      <c r="DC112" s="849"/>
      <c r="DD112" s="849"/>
      <c r="DE112" s="849"/>
      <c r="DF112" s="850"/>
      <c r="DG112" s="836" t="s">
        <v>381</v>
      </c>
      <c r="DH112" s="837"/>
      <c r="DI112" s="837"/>
      <c r="DJ112" s="837"/>
      <c r="DK112" s="837"/>
      <c r="DL112" s="837" t="s">
        <v>123</v>
      </c>
      <c r="DM112" s="837"/>
      <c r="DN112" s="837"/>
      <c r="DO112" s="837"/>
      <c r="DP112" s="837"/>
      <c r="DQ112" s="837" t="s">
        <v>123</v>
      </c>
      <c r="DR112" s="837"/>
      <c r="DS112" s="837"/>
      <c r="DT112" s="837"/>
      <c r="DU112" s="837"/>
      <c r="DV112" s="814" t="s">
        <v>123</v>
      </c>
      <c r="DW112" s="814"/>
      <c r="DX112" s="814"/>
      <c r="DY112" s="814"/>
      <c r="DZ112" s="815"/>
    </row>
    <row r="113" spans="1:130" s="226" customFormat="1" ht="26.25" customHeight="1" x14ac:dyDescent="0.2">
      <c r="A113" s="948"/>
      <c r="B113" s="949"/>
      <c r="C113" s="770" t="s">
        <v>431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39">
        <v>121867</v>
      </c>
      <c r="AB113" s="940"/>
      <c r="AC113" s="940"/>
      <c r="AD113" s="940"/>
      <c r="AE113" s="941"/>
      <c r="AF113" s="942">
        <v>123342</v>
      </c>
      <c r="AG113" s="940"/>
      <c r="AH113" s="940"/>
      <c r="AI113" s="940"/>
      <c r="AJ113" s="941"/>
      <c r="AK113" s="942">
        <v>112152</v>
      </c>
      <c r="AL113" s="940"/>
      <c r="AM113" s="940"/>
      <c r="AN113" s="940"/>
      <c r="AO113" s="941"/>
      <c r="AP113" s="943">
        <v>3.5</v>
      </c>
      <c r="AQ113" s="944"/>
      <c r="AR113" s="944"/>
      <c r="AS113" s="944"/>
      <c r="AT113" s="945"/>
      <c r="AU113" s="959"/>
      <c r="AV113" s="960"/>
      <c r="AW113" s="960"/>
      <c r="AX113" s="960"/>
      <c r="AY113" s="960"/>
      <c r="AZ113" s="835" t="s">
        <v>432</v>
      </c>
      <c r="BA113" s="770"/>
      <c r="BB113" s="770"/>
      <c r="BC113" s="770"/>
      <c r="BD113" s="770"/>
      <c r="BE113" s="770"/>
      <c r="BF113" s="770"/>
      <c r="BG113" s="770"/>
      <c r="BH113" s="770"/>
      <c r="BI113" s="770"/>
      <c r="BJ113" s="770"/>
      <c r="BK113" s="770"/>
      <c r="BL113" s="770"/>
      <c r="BM113" s="770"/>
      <c r="BN113" s="770"/>
      <c r="BO113" s="770"/>
      <c r="BP113" s="771"/>
      <c r="BQ113" s="836">
        <v>108157</v>
      </c>
      <c r="BR113" s="837"/>
      <c r="BS113" s="837"/>
      <c r="BT113" s="837"/>
      <c r="BU113" s="837"/>
      <c r="BV113" s="837">
        <v>104812</v>
      </c>
      <c r="BW113" s="837"/>
      <c r="BX113" s="837"/>
      <c r="BY113" s="837"/>
      <c r="BZ113" s="837"/>
      <c r="CA113" s="837">
        <v>97230</v>
      </c>
      <c r="CB113" s="837"/>
      <c r="CC113" s="837"/>
      <c r="CD113" s="837"/>
      <c r="CE113" s="837"/>
      <c r="CF113" s="898">
        <v>3</v>
      </c>
      <c r="CG113" s="899"/>
      <c r="CH113" s="899"/>
      <c r="CI113" s="899"/>
      <c r="CJ113" s="899"/>
      <c r="CK113" s="954"/>
      <c r="CL113" s="911"/>
      <c r="CM113" s="848" t="s">
        <v>433</v>
      </c>
      <c r="CN113" s="849"/>
      <c r="CO113" s="849"/>
      <c r="CP113" s="849"/>
      <c r="CQ113" s="849"/>
      <c r="CR113" s="849"/>
      <c r="CS113" s="849"/>
      <c r="CT113" s="849"/>
      <c r="CU113" s="849"/>
      <c r="CV113" s="849"/>
      <c r="CW113" s="849"/>
      <c r="CX113" s="849"/>
      <c r="CY113" s="849"/>
      <c r="CZ113" s="849"/>
      <c r="DA113" s="849"/>
      <c r="DB113" s="849"/>
      <c r="DC113" s="849"/>
      <c r="DD113" s="849"/>
      <c r="DE113" s="849"/>
      <c r="DF113" s="850"/>
      <c r="DG113" s="799" t="s">
        <v>381</v>
      </c>
      <c r="DH113" s="800"/>
      <c r="DI113" s="800"/>
      <c r="DJ113" s="800"/>
      <c r="DK113" s="801"/>
      <c r="DL113" s="802" t="s">
        <v>381</v>
      </c>
      <c r="DM113" s="800"/>
      <c r="DN113" s="800"/>
      <c r="DO113" s="800"/>
      <c r="DP113" s="801"/>
      <c r="DQ113" s="802" t="s">
        <v>381</v>
      </c>
      <c r="DR113" s="800"/>
      <c r="DS113" s="800"/>
      <c r="DT113" s="800"/>
      <c r="DU113" s="801"/>
      <c r="DV113" s="841" t="s">
        <v>123</v>
      </c>
      <c r="DW113" s="842"/>
      <c r="DX113" s="842"/>
      <c r="DY113" s="842"/>
      <c r="DZ113" s="843"/>
    </row>
    <row r="114" spans="1:130" s="226" customFormat="1" ht="26.25" customHeight="1" x14ac:dyDescent="0.2">
      <c r="A114" s="948"/>
      <c r="B114" s="949"/>
      <c r="C114" s="770" t="s">
        <v>434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9406</v>
      </c>
      <c r="AB114" s="800"/>
      <c r="AC114" s="800"/>
      <c r="AD114" s="800"/>
      <c r="AE114" s="801"/>
      <c r="AF114" s="802">
        <v>9405</v>
      </c>
      <c r="AG114" s="800"/>
      <c r="AH114" s="800"/>
      <c r="AI114" s="800"/>
      <c r="AJ114" s="801"/>
      <c r="AK114" s="802">
        <v>283</v>
      </c>
      <c r="AL114" s="800"/>
      <c r="AM114" s="800"/>
      <c r="AN114" s="800"/>
      <c r="AO114" s="801"/>
      <c r="AP114" s="841">
        <v>0</v>
      </c>
      <c r="AQ114" s="842"/>
      <c r="AR114" s="842"/>
      <c r="AS114" s="842"/>
      <c r="AT114" s="843"/>
      <c r="AU114" s="959"/>
      <c r="AV114" s="960"/>
      <c r="AW114" s="960"/>
      <c r="AX114" s="960"/>
      <c r="AY114" s="960"/>
      <c r="AZ114" s="835" t="s">
        <v>435</v>
      </c>
      <c r="BA114" s="770"/>
      <c r="BB114" s="770"/>
      <c r="BC114" s="770"/>
      <c r="BD114" s="770"/>
      <c r="BE114" s="770"/>
      <c r="BF114" s="770"/>
      <c r="BG114" s="770"/>
      <c r="BH114" s="770"/>
      <c r="BI114" s="770"/>
      <c r="BJ114" s="770"/>
      <c r="BK114" s="770"/>
      <c r="BL114" s="770"/>
      <c r="BM114" s="770"/>
      <c r="BN114" s="770"/>
      <c r="BO114" s="770"/>
      <c r="BP114" s="771"/>
      <c r="BQ114" s="836">
        <v>1219914</v>
      </c>
      <c r="BR114" s="837"/>
      <c r="BS114" s="837"/>
      <c r="BT114" s="837"/>
      <c r="BU114" s="837"/>
      <c r="BV114" s="837">
        <v>1032584</v>
      </c>
      <c r="BW114" s="837"/>
      <c r="BX114" s="837"/>
      <c r="BY114" s="837"/>
      <c r="BZ114" s="837"/>
      <c r="CA114" s="837">
        <v>853784</v>
      </c>
      <c r="CB114" s="837"/>
      <c r="CC114" s="837"/>
      <c r="CD114" s="837"/>
      <c r="CE114" s="837"/>
      <c r="CF114" s="898">
        <v>26.7</v>
      </c>
      <c r="CG114" s="899"/>
      <c r="CH114" s="899"/>
      <c r="CI114" s="899"/>
      <c r="CJ114" s="899"/>
      <c r="CK114" s="954"/>
      <c r="CL114" s="911"/>
      <c r="CM114" s="848" t="s">
        <v>436</v>
      </c>
      <c r="CN114" s="849"/>
      <c r="CO114" s="849"/>
      <c r="CP114" s="849"/>
      <c r="CQ114" s="849"/>
      <c r="CR114" s="849"/>
      <c r="CS114" s="849"/>
      <c r="CT114" s="849"/>
      <c r="CU114" s="849"/>
      <c r="CV114" s="849"/>
      <c r="CW114" s="849"/>
      <c r="CX114" s="849"/>
      <c r="CY114" s="849"/>
      <c r="CZ114" s="849"/>
      <c r="DA114" s="849"/>
      <c r="DB114" s="849"/>
      <c r="DC114" s="849"/>
      <c r="DD114" s="849"/>
      <c r="DE114" s="849"/>
      <c r="DF114" s="850"/>
      <c r="DG114" s="799" t="s">
        <v>123</v>
      </c>
      <c r="DH114" s="800"/>
      <c r="DI114" s="800"/>
      <c r="DJ114" s="800"/>
      <c r="DK114" s="801"/>
      <c r="DL114" s="802" t="s">
        <v>381</v>
      </c>
      <c r="DM114" s="800"/>
      <c r="DN114" s="800"/>
      <c r="DO114" s="800"/>
      <c r="DP114" s="801"/>
      <c r="DQ114" s="802" t="s">
        <v>381</v>
      </c>
      <c r="DR114" s="800"/>
      <c r="DS114" s="800"/>
      <c r="DT114" s="800"/>
      <c r="DU114" s="801"/>
      <c r="DV114" s="841" t="s">
        <v>123</v>
      </c>
      <c r="DW114" s="842"/>
      <c r="DX114" s="842"/>
      <c r="DY114" s="842"/>
      <c r="DZ114" s="843"/>
    </row>
    <row r="115" spans="1:130" s="226" customFormat="1" ht="26.25" customHeight="1" x14ac:dyDescent="0.2">
      <c r="A115" s="948"/>
      <c r="B115" s="949"/>
      <c r="C115" s="770" t="s">
        <v>437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39" t="s">
        <v>381</v>
      </c>
      <c r="AB115" s="940"/>
      <c r="AC115" s="940"/>
      <c r="AD115" s="940"/>
      <c r="AE115" s="941"/>
      <c r="AF115" s="942" t="s">
        <v>123</v>
      </c>
      <c r="AG115" s="940"/>
      <c r="AH115" s="940"/>
      <c r="AI115" s="940"/>
      <c r="AJ115" s="941"/>
      <c r="AK115" s="942" t="s">
        <v>381</v>
      </c>
      <c r="AL115" s="940"/>
      <c r="AM115" s="940"/>
      <c r="AN115" s="940"/>
      <c r="AO115" s="941"/>
      <c r="AP115" s="943" t="s">
        <v>123</v>
      </c>
      <c r="AQ115" s="944"/>
      <c r="AR115" s="944"/>
      <c r="AS115" s="944"/>
      <c r="AT115" s="945"/>
      <c r="AU115" s="959"/>
      <c r="AV115" s="960"/>
      <c r="AW115" s="960"/>
      <c r="AX115" s="960"/>
      <c r="AY115" s="960"/>
      <c r="AZ115" s="835" t="s">
        <v>438</v>
      </c>
      <c r="BA115" s="770"/>
      <c r="BB115" s="770"/>
      <c r="BC115" s="770"/>
      <c r="BD115" s="770"/>
      <c r="BE115" s="770"/>
      <c r="BF115" s="770"/>
      <c r="BG115" s="770"/>
      <c r="BH115" s="770"/>
      <c r="BI115" s="770"/>
      <c r="BJ115" s="770"/>
      <c r="BK115" s="770"/>
      <c r="BL115" s="770"/>
      <c r="BM115" s="770"/>
      <c r="BN115" s="770"/>
      <c r="BO115" s="770"/>
      <c r="BP115" s="771"/>
      <c r="BQ115" s="836">
        <v>83650</v>
      </c>
      <c r="BR115" s="837"/>
      <c r="BS115" s="837"/>
      <c r="BT115" s="837"/>
      <c r="BU115" s="837"/>
      <c r="BV115" s="837">
        <v>80620</v>
      </c>
      <c r="BW115" s="837"/>
      <c r="BX115" s="837"/>
      <c r="BY115" s="837"/>
      <c r="BZ115" s="837"/>
      <c r="CA115" s="837">
        <v>78289</v>
      </c>
      <c r="CB115" s="837"/>
      <c r="CC115" s="837"/>
      <c r="CD115" s="837"/>
      <c r="CE115" s="837"/>
      <c r="CF115" s="898">
        <v>2.4</v>
      </c>
      <c r="CG115" s="899"/>
      <c r="CH115" s="899"/>
      <c r="CI115" s="899"/>
      <c r="CJ115" s="899"/>
      <c r="CK115" s="954"/>
      <c r="CL115" s="911"/>
      <c r="CM115" s="835" t="s">
        <v>439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123</v>
      </c>
      <c r="DH115" s="800"/>
      <c r="DI115" s="800"/>
      <c r="DJ115" s="800"/>
      <c r="DK115" s="801"/>
      <c r="DL115" s="802" t="s">
        <v>123</v>
      </c>
      <c r="DM115" s="800"/>
      <c r="DN115" s="800"/>
      <c r="DO115" s="800"/>
      <c r="DP115" s="801"/>
      <c r="DQ115" s="802" t="s">
        <v>123</v>
      </c>
      <c r="DR115" s="800"/>
      <c r="DS115" s="800"/>
      <c r="DT115" s="800"/>
      <c r="DU115" s="801"/>
      <c r="DV115" s="841" t="s">
        <v>123</v>
      </c>
      <c r="DW115" s="842"/>
      <c r="DX115" s="842"/>
      <c r="DY115" s="842"/>
      <c r="DZ115" s="843"/>
    </row>
    <row r="116" spans="1:130" s="226" customFormat="1" ht="26.25" customHeight="1" x14ac:dyDescent="0.2">
      <c r="A116" s="950"/>
      <c r="B116" s="951"/>
      <c r="C116" s="880" t="s">
        <v>440</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99">
        <v>19</v>
      </c>
      <c r="AB116" s="800"/>
      <c r="AC116" s="800"/>
      <c r="AD116" s="800"/>
      <c r="AE116" s="801"/>
      <c r="AF116" s="802">
        <v>448</v>
      </c>
      <c r="AG116" s="800"/>
      <c r="AH116" s="800"/>
      <c r="AI116" s="800"/>
      <c r="AJ116" s="801"/>
      <c r="AK116" s="802" t="s">
        <v>381</v>
      </c>
      <c r="AL116" s="800"/>
      <c r="AM116" s="800"/>
      <c r="AN116" s="800"/>
      <c r="AO116" s="801"/>
      <c r="AP116" s="841" t="s">
        <v>123</v>
      </c>
      <c r="AQ116" s="842"/>
      <c r="AR116" s="842"/>
      <c r="AS116" s="842"/>
      <c r="AT116" s="843"/>
      <c r="AU116" s="959"/>
      <c r="AV116" s="960"/>
      <c r="AW116" s="960"/>
      <c r="AX116" s="960"/>
      <c r="AY116" s="960"/>
      <c r="AZ116" s="886" t="s">
        <v>441</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123</v>
      </c>
      <c r="BW116" s="837"/>
      <c r="BX116" s="837"/>
      <c r="BY116" s="837"/>
      <c r="BZ116" s="837"/>
      <c r="CA116" s="837" t="s">
        <v>123</v>
      </c>
      <c r="CB116" s="837"/>
      <c r="CC116" s="837"/>
      <c r="CD116" s="837"/>
      <c r="CE116" s="837"/>
      <c r="CF116" s="898" t="s">
        <v>381</v>
      </c>
      <c r="CG116" s="899"/>
      <c r="CH116" s="899"/>
      <c r="CI116" s="899"/>
      <c r="CJ116" s="899"/>
      <c r="CK116" s="954"/>
      <c r="CL116" s="911"/>
      <c r="CM116" s="848" t="s">
        <v>442</v>
      </c>
      <c r="CN116" s="849"/>
      <c r="CO116" s="849"/>
      <c r="CP116" s="849"/>
      <c r="CQ116" s="849"/>
      <c r="CR116" s="849"/>
      <c r="CS116" s="849"/>
      <c r="CT116" s="849"/>
      <c r="CU116" s="849"/>
      <c r="CV116" s="849"/>
      <c r="CW116" s="849"/>
      <c r="CX116" s="849"/>
      <c r="CY116" s="849"/>
      <c r="CZ116" s="849"/>
      <c r="DA116" s="849"/>
      <c r="DB116" s="849"/>
      <c r="DC116" s="849"/>
      <c r="DD116" s="849"/>
      <c r="DE116" s="849"/>
      <c r="DF116" s="850"/>
      <c r="DG116" s="799" t="s">
        <v>123</v>
      </c>
      <c r="DH116" s="800"/>
      <c r="DI116" s="800"/>
      <c r="DJ116" s="800"/>
      <c r="DK116" s="801"/>
      <c r="DL116" s="802" t="s">
        <v>381</v>
      </c>
      <c r="DM116" s="800"/>
      <c r="DN116" s="800"/>
      <c r="DO116" s="800"/>
      <c r="DP116" s="801"/>
      <c r="DQ116" s="802" t="s">
        <v>381</v>
      </c>
      <c r="DR116" s="800"/>
      <c r="DS116" s="800"/>
      <c r="DT116" s="800"/>
      <c r="DU116" s="801"/>
      <c r="DV116" s="841" t="s">
        <v>381</v>
      </c>
      <c r="DW116" s="842"/>
      <c r="DX116" s="842"/>
      <c r="DY116" s="842"/>
      <c r="DZ116" s="843"/>
    </row>
    <row r="117" spans="1:130" s="226" customFormat="1" ht="26.25" customHeight="1" x14ac:dyDescent="0.2">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877" t="s">
        <v>443</v>
      </c>
      <c r="Z117" s="926"/>
      <c r="AA117" s="931">
        <v>1037804</v>
      </c>
      <c r="AB117" s="932"/>
      <c r="AC117" s="932"/>
      <c r="AD117" s="932"/>
      <c r="AE117" s="933"/>
      <c r="AF117" s="934">
        <v>1034180</v>
      </c>
      <c r="AG117" s="932"/>
      <c r="AH117" s="932"/>
      <c r="AI117" s="932"/>
      <c r="AJ117" s="933"/>
      <c r="AK117" s="934">
        <v>935712</v>
      </c>
      <c r="AL117" s="932"/>
      <c r="AM117" s="932"/>
      <c r="AN117" s="932"/>
      <c r="AO117" s="933"/>
      <c r="AP117" s="935"/>
      <c r="AQ117" s="936"/>
      <c r="AR117" s="936"/>
      <c r="AS117" s="936"/>
      <c r="AT117" s="937"/>
      <c r="AU117" s="959"/>
      <c r="AV117" s="960"/>
      <c r="AW117" s="960"/>
      <c r="AX117" s="960"/>
      <c r="AY117" s="960"/>
      <c r="AZ117" s="886" t="s">
        <v>444</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123</v>
      </c>
      <c r="BW117" s="837"/>
      <c r="BX117" s="837"/>
      <c r="BY117" s="837"/>
      <c r="BZ117" s="837"/>
      <c r="CA117" s="837" t="s">
        <v>381</v>
      </c>
      <c r="CB117" s="837"/>
      <c r="CC117" s="837"/>
      <c r="CD117" s="837"/>
      <c r="CE117" s="837"/>
      <c r="CF117" s="898" t="s">
        <v>381</v>
      </c>
      <c r="CG117" s="899"/>
      <c r="CH117" s="899"/>
      <c r="CI117" s="899"/>
      <c r="CJ117" s="899"/>
      <c r="CK117" s="954"/>
      <c r="CL117" s="911"/>
      <c r="CM117" s="848" t="s">
        <v>445</v>
      </c>
      <c r="CN117" s="849"/>
      <c r="CO117" s="849"/>
      <c r="CP117" s="849"/>
      <c r="CQ117" s="849"/>
      <c r="CR117" s="849"/>
      <c r="CS117" s="849"/>
      <c r="CT117" s="849"/>
      <c r="CU117" s="849"/>
      <c r="CV117" s="849"/>
      <c r="CW117" s="849"/>
      <c r="CX117" s="849"/>
      <c r="CY117" s="849"/>
      <c r="CZ117" s="849"/>
      <c r="DA117" s="849"/>
      <c r="DB117" s="849"/>
      <c r="DC117" s="849"/>
      <c r="DD117" s="849"/>
      <c r="DE117" s="849"/>
      <c r="DF117" s="850"/>
      <c r="DG117" s="799" t="s">
        <v>381</v>
      </c>
      <c r="DH117" s="800"/>
      <c r="DI117" s="800"/>
      <c r="DJ117" s="800"/>
      <c r="DK117" s="801"/>
      <c r="DL117" s="802" t="s">
        <v>381</v>
      </c>
      <c r="DM117" s="800"/>
      <c r="DN117" s="800"/>
      <c r="DO117" s="800"/>
      <c r="DP117" s="801"/>
      <c r="DQ117" s="802" t="s">
        <v>123</v>
      </c>
      <c r="DR117" s="800"/>
      <c r="DS117" s="800"/>
      <c r="DT117" s="800"/>
      <c r="DU117" s="801"/>
      <c r="DV117" s="841" t="s">
        <v>381</v>
      </c>
      <c r="DW117" s="842"/>
      <c r="DX117" s="842"/>
      <c r="DY117" s="842"/>
      <c r="DZ117" s="843"/>
    </row>
    <row r="118" spans="1:130" s="226" customFormat="1" ht="26.25" customHeight="1" x14ac:dyDescent="0.2">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300</v>
      </c>
      <c r="AG118" s="925"/>
      <c r="AH118" s="925"/>
      <c r="AI118" s="925"/>
      <c r="AJ118" s="926"/>
      <c r="AK118" s="927" t="s">
        <v>299</v>
      </c>
      <c r="AL118" s="925"/>
      <c r="AM118" s="925"/>
      <c r="AN118" s="925"/>
      <c r="AO118" s="926"/>
      <c r="AP118" s="928" t="s">
        <v>418</v>
      </c>
      <c r="AQ118" s="929"/>
      <c r="AR118" s="929"/>
      <c r="AS118" s="929"/>
      <c r="AT118" s="930"/>
      <c r="AU118" s="959"/>
      <c r="AV118" s="960"/>
      <c r="AW118" s="960"/>
      <c r="AX118" s="960"/>
      <c r="AY118" s="960"/>
      <c r="AZ118" s="879" t="s">
        <v>446</v>
      </c>
      <c r="BA118" s="880"/>
      <c r="BB118" s="880"/>
      <c r="BC118" s="880"/>
      <c r="BD118" s="880"/>
      <c r="BE118" s="880"/>
      <c r="BF118" s="880"/>
      <c r="BG118" s="880"/>
      <c r="BH118" s="880"/>
      <c r="BI118" s="880"/>
      <c r="BJ118" s="880"/>
      <c r="BK118" s="880"/>
      <c r="BL118" s="880"/>
      <c r="BM118" s="880"/>
      <c r="BN118" s="880"/>
      <c r="BO118" s="880"/>
      <c r="BP118" s="881"/>
      <c r="BQ118" s="882" t="s">
        <v>381</v>
      </c>
      <c r="BR118" s="883"/>
      <c r="BS118" s="883"/>
      <c r="BT118" s="883"/>
      <c r="BU118" s="883"/>
      <c r="BV118" s="883" t="s">
        <v>381</v>
      </c>
      <c r="BW118" s="883"/>
      <c r="BX118" s="883"/>
      <c r="BY118" s="883"/>
      <c r="BZ118" s="883"/>
      <c r="CA118" s="883" t="s">
        <v>123</v>
      </c>
      <c r="CB118" s="883"/>
      <c r="CC118" s="883"/>
      <c r="CD118" s="883"/>
      <c r="CE118" s="883"/>
      <c r="CF118" s="898" t="s">
        <v>381</v>
      </c>
      <c r="CG118" s="899"/>
      <c r="CH118" s="899"/>
      <c r="CI118" s="899"/>
      <c r="CJ118" s="899"/>
      <c r="CK118" s="954"/>
      <c r="CL118" s="911"/>
      <c r="CM118" s="848" t="s">
        <v>447</v>
      </c>
      <c r="CN118" s="849"/>
      <c r="CO118" s="849"/>
      <c r="CP118" s="849"/>
      <c r="CQ118" s="849"/>
      <c r="CR118" s="849"/>
      <c r="CS118" s="849"/>
      <c r="CT118" s="849"/>
      <c r="CU118" s="849"/>
      <c r="CV118" s="849"/>
      <c r="CW118" s="849"/>
      <c r="CX118" s="849"/>
      <c r="CY118" s="849"/>
      <c r="CZ118" s="849"/>
      <c r="DA118" s="849"/>
      <c r="DB118" s="849"/>
      <c r="DC118" s="849"/>
      <c r="DD118" s="849"/>
      <c r="DE118" s="849"/>
      <c r="DF118" s="850"/>
      <c r="DG118" s="799" t="s">
        <v>381</v>
      </c>
      <c r="DH118" s="800"/>
      <c r="DI118" s="800"/>
      <c r="DJ118" s="800"/>
      <c r="DK118" s="801"/>
      <c r="DL118" s="802" t="s">
        <v>123</v>
      </c>
      <c r="DM118" s="800"/>
      <c r="DN118" s="800"/>
      <c r="DO118" s="800"/>
      <c r="DP118" s="801"/>
      <c r="DQ118" s="802" t="s">
        <v>123</v>
      </c>
      <c r="DR118" s="800"/>
      <c r="DS118" s="800"/>
      <c r="DT118" s="800"/>
      <c r="DU118" s="801"/>
      <c r="DV118" s="841" t="s">
        <v>381</v>
      </c>
      <c r="DW118" s="842"/>
      <c r="DX118" s="842"/>
      <c r="DY118" s="842"/>
      <c r="DZ118" s="843"/>
    </row>
    <row r="119" spans="1:130" s="226" customFormat="1" ht="26.25" customHeight="1" x14ac:dyDescent="0.2">
      <c r="A119" s="908" t="s">
        <v>422</v>
      </c>
      <c r="B119" s="90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381</v>
      </c>
      <c r="AB119" s="918"/>
      <c r="AC119" s="918"/>
      <c r="AD119" s="918"/>
      <c r="AE119" s="919"/>
      <c r="AF119" s="920" t="s">
        <v>381</v>
      </c>
      <c r="AG119" s="918"/>
      <c r="AH119" s="918"/>
      <c r="AI119" s="918"/>
      <c r="AJ119" s="919"/>
      <c r="AK119" s="920" t="s">
        <v>381</v>
      </c>
      <c r="AL119" s="918"/>
      <c r="AM119" s="918"/>
      <c r="AN119" s="918"/>
      <c r="AO119" s="919"/>
      <c r="AP119" s="921" t="s">
        <v>381</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877" t="s">
        <v>448</v>
      </c>
      <c r="BP119" s="878"/>
      <c r="BQ119" s="882">
        <v>9472822</v>
      </c>
      <c r="BR119" s="883"/>
      <c r="BS119" s="883"/>
      <c r="BT119" s="883"/>
      <c r="BU119" s="883"/>
      <c r="BV119" s="883">
        <v>9092543</v>
      </c>
      <c r="BW119" s="883"/>
      <c r="BX119" s="883"/>
      <c r="BY119" s="883"/>
      <c r="BZ119" s="883"/>
      <c r="CA119" s="883">
        <v>8662915</v>
      </c>
      <c r="CB119" s="883"/>
      <c r="CC119" s="883"/>
      <c r="CD119" s="883"/>
      <c r="CE119" s="883"/>
      <c r="CF119" s="766"/>
      <c r="CG119" s="767"/>
      <c r="CH119" s="767"/>
      <c r="CI119" s="767"/>
      <c r="CJ119" s="876"/>
      <c r="CK119" s="955"/>
      <c r="CL119" s="91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82" t="s">
        <v>381</v>
      </c>
      <c r="DH119" s="783"/>
      <c r="DI119" s="783"/>
      <c r="DJ119" s="783"/>
      <c r="DK119" s="784"/>
      <c r="DL119" s="785" t="s">
        <v>123</v>
      </c>
      <c r="DM119" s="783"/>
      <c r="DN119" s="783"/>
      <c r="DO119" s="783"/>
      <c r="DP119" s="784"/>
      <c r="DQ119" s="785" t="s">
        <v>381</v>
      </c>
      <c r="DR119" s="783"/>
      <c r="DS119" s="783"/>
      <c r="DT119" s="783"/>
      <c r="DU119" s="784"/>
      <c r="DV119" s="851" t="s">
        <v>381</v>
      </c>
      <c r="DW119" s="852"/>
      <c r="DX119" s="852"/>
      <c r="DY119" s="852"/>
      <c r="DZ119" s="853"/>
    </row>
    <row r="120" spans="1:130" s="226" customFormat="1" ht="26.25" customHeight="1" x14ac:dyDescent="0.2">
      <c r="A120" s="910"/>
      <c r="B120" s="911"/>
      <c r="C120" s="848" t="s">
        <v>426</v>
      </c>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50"/>
      <c r="AA120" s="799" t="s">
        <v>381</v>
      </c>
      <c r="AB120" s="800"/>
      <c r="AC120" s="800"/>
      <c r="AD120" s="800"/>
      <c r="AE120" s="801"/>
      <c r="AF120" s="802" t="s">
        <v>381</v>
      </c>
      <c r="AG120" s="800"/>
      <c r="AH120" s="800"/>
      <c r="AI120" s="800"/>
      <c r="AJ120" s="801"/>
      <c r="AK120" s="802" t="s">
        <v>123</v>
      </c>
      <c r="AL120" s="800"/>
      <c r="AM120" s="800"/>
      <c r="AN120" s="800"/>
      <c r="AO120" s="801"/>
      <c r="AP120" s="841" t="s">
        <v>123</v>
      </c>
      <c r="AQ120" s="842"/>
      <c r="AR120" s="842"/>
      <c r="AS120" s="842"/>
      <c r="AT120" s="843"/>
      <c r="AU120" s="900" t="s">
        <v>450</v>
      </c>
      <c r="AV120" s="901"/>
      <c r="AW120" s="901"/>
      <c r="AX120" s="901"/>
      <c r="AY120" s="902"/>
      <c r="AZ120" s="863" t="s">
        <v>451</v>
      </c>
      <c r="BA120" s="828"/>
      <c r="BB120" s="828"/>
      <c r="BC120" s="828"/>
      <c r="BD120" s="828"/>
      <c r="BE120" s="828"/>
      <c r="BF120" s="828"/>
      <c r="BG120" s="828"/>
      <c r="BH120" s="828"/>
      <c r="BI120" s="828"/>
      <c r="BJ120" s="828"/>
      <c r="BK120" s="828"/>
      <c r="BL120" s="828"/>
      <c r="BM120" s="828"/>
      <c r="BN120" s="828"/>
      <c r="BO120" s="828"/>
      <c r="BP120" s="829"/>
      <c r="BQ120" s="864">
        <v>2371287</v>
      </c>
      <c r="BR120" s="845"/>
      <c r="BS120" s="845"/>
      <c r="BT120" s="845"/>
      <c r="BU120" s="845"/>
      <c r="BV120" s="845">
        <v>2546376</v>
      </c>
      <c r="BW120" s="845"/>
      <c r="BX120" s="845"/>
      <c r="BY120" s="845"/>
      <c r="BZ120" s="845"/>
      <c r="CA120" s="845">
        <v>2775926</v>
      </c>
      <c r="CB120" s="845"/>
      <c r="CC120" s="845"/>
      <c r="CD120" s="845"/>
      <c r="CE120" s="845"/>
      <c r="CF120" s="889">
        <v>86.7</v>
      </c>
      <c r="CG120" s="890"/>
      <c r="CH120" s="890"/>
      <c r="CI120" s="890"/>
      <c r="CJ120" s="890"/>
      <c r="CK120" s="891" t="s">
        <v>452</v>
      </c>
      <c r="CL120" s="855"/>
      <c r="CM120" s="855"/>
      <c r="CN120" s="855"/>
      <c r="CO120" s="856"/>
      <c r="CP120" s="895" t="s">
        <v>453</v>
      </c>
      <c r="CQ120" s="896"/>
      <c r="CR120" s="896"/>
      <c r="CS120" s="896"/>
      <c r="CT120" s="896"/>
      <c r="CU120" s="896"/>
      <c r="CV120" s="896"/>
      <c r="CW120" s="896"/>
      <c r="CX120" s="896"/>
      <c r="CY120" s="896"/>
      <c r="CZ120" s="896"/>
      <c r="DA120" s="896"/>
      <c r="DB120" s="896"/>
      <c r="DC120" s="896"/>
      <c r="DD120" s="896"/>
      <c r="DE120" s="896"/>
      <c r="DF120" s="897"/>
      <c r="DG120" s="864">
        <v>1167460</v>
      </c>
      <c r="DH120" s="845"/>
      <c r="DI120" s="845"/>
      <c r="DJ120" s="845"/>
      <c r="DK120" s="845"/>
      <c r="DL120" s="845">
        <v>1172966</v>
      </c>
      <c r="DM120" s="845"/>
      <c r="DN120" s="845"/>
      <c r="DO120" s="845"/>
      <c r="DP120" s="845"/>
      <c r="DQ120" s="845">
        <v>1072870</v>
      </c>
      <c r="DR120" s="845"/>
      <c r="DS120" s="845"/>
      <c r="DT120" s="845"/>
      <c r="DU120" s="845"/>
      <c r="DV120" s="846">
        <v>33.5</v>
      </c>
      <c r="DW120" s="846"/>
      <c r="DX120" s="846"/>
      <c r="DY120" s="846"/>
      <c r="DZ120" s="847"/>
    </row>
    <row r="121" spans="1:130" s="226" customFormat="1" ht="26.25" customHeight="1" x14ac:dyDescent="0.2">
      <c r="A121" s="910"/>
      <c r="B121" s="911"/>
      <c r="C121" s="886" t="s">
        <v>454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123</v>
      </c>
      <c r="AG121" s="800"/>
      <c r="AH121" s="800"/>
      <c r="AI121" s="800"/>
      <c r="AJ121" s="801"/>
      <c r="AK121" s="802" t="s">
        <v>123</v>
      </c>
      <c r="AL121" s="800"/>
      <c r="AM121" s="800"/>
      <c r="AN121" s="800"/>
      <c r="AO121" s="801"/>
      <c r="AP121" s="841" t="s">
        <v>123</v>
      </c>
      <c r="AQ121" s="842"/>
      <c r="AR121" s="842"/>
      <c r="AS121" s="842"/>
      <c r="AT121" s="843"/>
      <c r="AU121" s="903"/>
      <c r="AV121" s="904"/>
      <c r="AW121" s="904"/>
      <c r="AX121" s="904"/>
      <c r="AY121" s="905"/>
      <c r="AZ121" s="835" t="s">
        <v>455</v>
      </c>
      <c r="BA121" s="770"/>
      <c r="BB121" s="770"/>
      <c r="BC121" s="770"/>
      <c r="BD121" s="770"/>
      <c r="BE121" s="770"/>
      <c r="BF121" s="770"/>
      <c r="BG121" s="770"/>
      <c r="BH121" s="770"/>
      <c r="BI121" s="770"/>
      <c r="BJ121" s="770"/>
      <c r="BK121" s="770"/>
      <c r="BL121" s="770"/>
      <c r="BM121" s="770"/>
      <c r="BN121" s="770"/>
      <c r="BO121" s="770"/>
      <c r="BP121" s="771"/>
      <c r="BQ121" s="836" t="s">
        <v>381</v>
      </c>
      <c r="BR121" s="837"/>
      <c r="BS121" s="837"/>
      <c r="BT121" s="837"/>
      <c r="BU121" s="837"/>
      <c r="BV121" s="837" t="s">
        <v>123</v>
      </c>
      <c r="BW121" s="837"/>
      <c r="BX121" s="837"/>
      <c r="BY121" s="837"/>
      <c r="BZ121" s="837"/>
      <c r="CA121" s="837" t="s">
        <v>381</v>
      </c>
      <c r="CB121" s="837"/>
      <c r="CC121" s="837"/>
      <c r="CD121" s="837"/>
      <c r="CE121" s="837"/>
      <c r="CF121" s="898" t="s">
        <v>381</v>
      </c>
      <c r="CG121" s="899"/>
      <c r="CH121" s="899"/>
      <c r="CI121" s="899"/>
      <c r="CJ121" s="899"/>
      <c r="CK121" s="892"/>
      <c r="CL121" s="858"/>
      <c r="CM121" s="858"/>
      <c r="CN121" s="858"/>
      <c r="CO121" s="859"/>
      <c r="CP121" s="867" t="s">
        <v>394</v>
      </c>
      <c r="CQ121" s="868"/>
      <c r="CR121" s="868"/>
      <c r="CS121" s="868"/>
      <c r="CT121" s="868"/>
      <c r="CU121" s="868"/>
      <c r="CV121" s="868"/>
      <c r="CW121" s="868"/>
      <c r="CX121" s="868"/>
      <c r="CY121" s="868"/>
      <c r="CZ121" s="868"/>
      <c r="DA121" s="868"/>
      <c r="DB121" s="868"/>
      <c r="DC121" s="868"/>
      <c r="DD121" s="868"/>
      <c r="DE121" s="868"/>
      <c r="DF121" s="869"/>
      <c r="DG121" s="836">
        <v>7745</v>
      </c>
      <c r="DH121" s="837"/>
      <c r="DI121" s="837"/>
      <c r="DJ121" s="837"/>
      <c r="DK121" s="837"/>
      <c r="DL121" s="837" t="s">
        <v>381</v>
      </c>
      <c r="DM121" s="837"/>
      <c r="DN121" s="837"/>
      <c r="DO121" s="837"/>
      <c r="DP121" s="837"/>
      <c r="DQ121" s="837" t="s">
        <v>381</v>
      </c>
      <c r="DR121" s="837"/>
      <c r="DS121" s="837"/>
      <c r="DT121" s="837"/>
      <c r="DU121" s="837"/>
      <c r="DV121" s="814" t="s">
        <v>381</v>
      </c>
      <c r="DW121" s="814"/>
      <c r="DX121" s="814"/>
      <c r="DY121" s="814"/>
      <c r="DZ121" s="815"/>
    </row>
    <row r="122" spans="1:130" s="226" customFormat="1" ht="26.25" customHeight="1" x14ac:dyDescent="0.2">
      <c r="A122" s="910"/>
      <c r="B122" s="911"/>
      <c r="C122" s="848" t="s">
        <v>436</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50"/>
      <c r="AA122" s="799" t="s">
        <v>123</v>
      </c>
      <c r="AB122" s="800"/>
      <c r="AC122" s="800"/>
      <c r="AD122" s="800"/>
      <c r="AE122" s="801"/>
      <c r="AF122" s="802" t="s">
        <v>381</v>
      </c>
      <c r="AG122" s="800"/>
      <c r="AH122" s="800"/>
      <c r="AI122" s="800"/>
      <c r="AJ122" s="801"/>
      <c r="AK122" s="802" t="s">
        <v>381</v>
      </c>
      <c r="AL122" s="800"/>
      <c r="AM122" s="800"/>
      <c r="AN122" s="800"/>
      <c r="AO122" s="801"/>
      <c r="AP122" s="841" t="s">
        <v>123</v>
      </c>
      <c r="AQ122" s="842"/>
      <c r="AR122" s="842"/>
      <c r="AS122" s="842"/>
      <c r="AT122" s="843"/>
      <c r="AU122" s="903"/>
      <c r="AV122" s="904"/>
      <c r="AW122" s="904"/>
      <c r="AX122" s="904"/>
      <c r="AY122" s="905"/>
      <c r="AZ122" s="879" t="s">
        <v>456</v>
      </c>
      <c r="BA122" s="880"/>
      <c r="BB122" s="880"/>
      <c r="BC122" s="880"/>
      <c r="BD122" s="880"/>
      <c r="BE122" s="880"/>
      <c r="BF122" s="880"/>
      <c r="BG122" s="880"/>
      <c r="BH122" s="880"/>
      <c r="BI122" s="880"/>
      <c r="BJ122" s="880"/>
      <c r="BK122" s="880"/>
      <c r="BL122" s="880"/>
      <c r="BM122" s="880"/>
      <c r="BN122" s="880"/>
      <c r="BO122" s="880"/>
      <c r="BP122" s="881"/>
      <c r="BQ122" s="882">
        <v>5736961</v>
      </c>
      <c r="BR122" s="883"/>
      <c r="BS122" s="883"/>
      <c r="BT122" s="883"/>
      <c r="BU122" s="883"/>
      <c r="BV122" s="883">
        <v>5637152</v>
      </c>
      <c r="BW122" s="883"/>
      <c r="BX122" s="883"/>
      <c r="BY122" s="883"/>
      <c r="BZ122" s="883"/>
      <c r="CA122" s="883">
        <v>5508564</v>
      </c>
      <c r="CB122" s="883"/>
      <c r="CC122" s="883"/>
      <c r="CD122" s="883"/>
      <c r="CE122" s="883"/>
      <c r="CF122" s="884">
        <v>172.1</v>
      </c>
      <c r="CG122" s="885"/>
      <c r="CH122" s="885"/>
      <c r="CI122" s="885"/>
      <c r="CJ122" s="885"/>
      <c r="CK122" s="892"/>
      <c r="CL122" s="858"/>
      <c r="CM122" s="858"/>
      <c r="CN122" s="858"/>
      <c r="CO122" s="859"/>
      <c r="CP122" s="867"/>
      <c r="CQ122" s="868"/>
      <c r="CR122" s="868"/>
      <c r="CS122" s="868"/>
      <c r="CT122" s="868"/>
      <c r="CU122" s="868"/>
      <c r="CV122" s="868"/>
      <c r="CW122" s="868"/>
      <c r="CX122" s="868"/>
      <c r="CY122" s="868"/>
      <c r="CZ122" s="868"/>
      <c r="DA122" s="868"/>
      <c r="DB122" s="868"/>
      <c r="DC122" s="868"/>
      <c r="DD122" s="868"/>
      <c r="DE122" s="868"/>
      <c r="DF122" s="869"/>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x14ac:dyDescent="0.2">
      <c r="A123" s="910"/>
      <c r="B123" s="911"/>
      <c r="C123" s="848" t="s">
        <v>442</v>
      </c>
      <c r="D123" s="849"/>
      <c r="E123" s="849"/>
      <c r="F123" s="849"/>
      <c r="G123" s="849"/>
      <c r="H123" s="849"/>
      <c r="I123" s="849"/>
      <c r="J123" s="849"/>
      <c r="K123" s="849"/>
      <c r="L123" s="849"/>
      <c r="M123" s="849"/>
      <c r="N123" s="849"/>
      <c r="O123" s="849"/>
      <c r="P123" s="849"/>
      <c r="Q123" s="849"/>
      <c r="R123" s="849"/>
      <c r="S123" s="849"/>
      <c r="T123" s="849"/>
      <c r="U123" s="849"/>
      <c r="V123" s="849"/>
      <c r="W123" s="849"/>
      <c r="X123" s="849"/>
      <c r="Y123" s="849"/>
      <c r="Z123" s="850"/>
      <c r="AA123" s="799" t="s">
        <v>123</v>
      </c>
      <c r="AB123" s="800"/>
      <c r="AC123" s="800"/>
      <c r="AD123" s="800"/>
      <c r="AE123" s="801"/>
      <c r="AF123" s="802" t="s">
        <v>123</v>
      </c>
      <c r="AG123" s="800"/>
      <c r="AH123" s="800"/>
      <c r="AI123" s="800"/>
      <c r="AJ123" s="801"/>
      <c r="AK123" s="802" t="s">
        <v>123</v>
      </c>
      <c r="AL123" s="800"/>
      <c r="AM123" s="800"/>
      <c r="AN123" s="800"/>
      <c r="AO123" s="801"/>
      <c r="AP123" s="841" t="s">
        <v>381</v>
      </c>
      <c r="AQ123" s="842"/>
      <c r="AR123" s="842"/>
      <c r="AS123" s="842"/>
      <c r="AT123" s="843"/>
      <c r="AU123" s="906"/>
      <c r="AV123" s="907"/>
      <c r="AW123" s="907"/>
      <c r="AX123" s="907"/>
      <c r="AY123" s="907"/>
      <c r="AZ123" s="257" t="s">
        <v>180</v>
      </c>
      <c r="BA123" s="257"/>
      <c r="BB123" s="257"/>
      <c r="BC123" s="257"/>
      <c r="BD123" s="257"/>
      <c r="BE123" s="257"/>
      <c r="BF123" s="257"/>
      <c r="BG123" s="257"/>
      <c r="BH123" s="257"/>
      <c r="BI123" s="257"/>
      <c r="BJ123" s="257"/>
      <c r="BK123" s="257"/>
      <c r="BL123" s="257"/>
      <c r="BM123" s="257"/>
      <c r="BN123" s="257"/>
      <c r="BO123" s="877" t="s">
        <v>457</v>
      </c>
      <c r="BP123" s="878"/>
      <c r="BQ123" s="874">
        <v>8108248</v>
      </c>
      <c r="BR123" s="875"/>
      <c r="BS123" s="875"/>
      <c r="BT123" s="875"/>
      <c r="BU123" s="875"/>
      <c r="BV123" s="875">
        <v>8183528</v>
      </c>
      <c r="BW123" s="875"/>
      <c r="BX123" s="875"/>
      <c r="BY123" s="875"/>
      <c r="BZ123" s="875"/>
      <c r="CA123" s="875">
        <v>8284490</v>
      </c>
      <c r="CB123" s="875"/>
      <c r="CC123" s="875"/>
      <c r="CD123" s="875"/>
      <c r="CE123" s="875"/>
      <c r="CF123" s="766"/>
      <c r="CG123" s="767"/>
      <c r="CH123" s="767"/>
      <c r="CI123" s="767"/>
      <c r="CJ123" s="876"/>
      <c r="CK123" s="892"/>
      <c r="CL123" s="858"/>
      <c r="CM123" s="858"/>
      <c r="CN123" s="858"/>
      <c r="CO123" s="859"/>
      <c r="CP123" s="867"/>
      <c r="CQ123" s="868"/>
      <c r="CR123" s="868"/>
      <c r="CS123" s="868"/>
      <c r="CT123" s="868"/>
      <c r="CU123" s="868"/>
      <c r="CV123" s="868"/>
      <c r="CW123" s="868"/>
      <c r="CX123" s="868"/>
      <c r="CY123" s="868"/>
      <c r="CZ123" s="868"/>
      <c r="DA123" s="868"/>
      <c r="DB123" s="868"/>
      <c r="DC123" s="868"/>
      <c r="DD123" s="868"/>
      <c r="DE123" s="868"/>
      <c r="DF123" s="869"/>
      <c r="DG123" s="799"/>
      <c r="DH123" s="800"/>
      <c r="DI123" s="800"/>
      <c r="DJ123" s="800"/>
      <c r="DK123" s="801"/>
      <c r="DL123" s="802"/>
      <c r="DM123" s="800"/>
      <c r="DN123" s="800"/>
      <c r="DO123" s="800"/>
      <c r="DP123" s="801"/>
      <c r="DQ123" s="802"/>
      <c r="DR123" s="800"/>
      <c r="DS123" s="800"/>
      <c r="DT123" s="800"/>
      <c r="DU123" s="801"/>
      <c r="DV123" s="841"/>
      <c r="DW123" s="842"/>
      <c r="DX123" s="842"/>
      <c r="DY123" s="842"/>
      <c r="DZ123" s="843"/>
    </row>
    <row r="124" spans="1:130" s="226" customFormat="1" ht="26.25" customHeight="1" thickBot="1" x14ac:dyDescent="0.25">
      <c r="A124" s="910"/>
      <c r="B124" s="911"/>
      <c r="C124" s="848" t="s">
        <v>445</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50"/>
      <c r="AA124" s="799" t="s">
        <v>123</v>
      </c>
      <c r="AB124" s="800"/>
      <c r="AC124" s="800"/>
      <c r="AD124" s="800"/>
      <c r="AE124" s="801"/>
      <c r="AF124" s="802" t="s">
        <v>123</v>
      </c>
      <c r="AG124" s="800"/>
      <c r="AH124" s="800"/>
      <c r="AI124" s="800"/>
      <c r="AJ124" s="801"/>
      <c r="AK124" s="802" t="s">
        <v>123</v>
      </c>
      <c r="AL124" s="800"/>
      <c r="AM124" s="800"/>
      <c r="AN124" s="800"/>
      <c r="AO124" s="801"/>
      <c r="AP124" s="841" t="s">
        <v>381</v>
      </c>
      <c r="AQ124" s="842"/>
      <c r="AR124" s="842"/>
      <c r="AS124" s="842"/>
      <c r="AT124" s="843"/>
      <c r="AU124" s="870" t="s">
        <v>458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40.700000000000003</v>
      </c>
      <c r="BR124" s="865"/>
      <c r="BS124" s="865"/>
      <c r="BT124" s="865"/>
      <c r="BU124" s="865"/>
      <c r="BV124" s="865">
        <v>27.6</v>
      </c>
      <c r="BW124" s="865"/>
      <c r="BX124" s="865"/>
      <c r="BY124" s="865"/>
      <c r="BZ124" s="865"/>
      <c r="CA124" s="865">
        <v>11.8</v>
      </c>
      <c r="CB124" s="865"/>
      <c r="CC124" s="865"/>
      <c r="CD124" s="865"/>
      <c r="CE124" s="865"/>
      <c r="CF124" s="744"/>
      <c r="CG124" s="745"/>
      <c r="CH124" s="745"/>
      <c r="CI124" s="745"/>
      <c r="CJ124" s="866"/>
      <c r="CK124" s="893"/>
      <c r="CL124" s="893"/>
      <c r="CM124" s="893"/>
      <c r="CN124" s="893"/>
      <c r="CO124" s="894"/>
      <c r="CP124" s="867" t="s">
        <v>459</v>
      </c>
      <c r="CQ124" s="868"/>
      <c r="CR124" s="868"/>
      <c r="CS124" s="868"/>
      <c r="CT124" s="868"/>
      <c r="CU124" s="868"/>
      <c r="CV124" s="868"/>
      <c r="CW124" s="868"/>
      <c r="CX124" s="868"/>
      <c r="CY124" s="868"/>
      <c r="CZ124" s="868"/>
      <c r="DA124" s="868"/>
      <c r="DB124" s="868"/>
      <c r="DC124" s="868"/>
      <c r="DD124" s="868"/>
      <c r="DE124" s="868"/>
      <c r="DF124" s="869"/>
      <c r="DG124" s="782" t="s">
        <v>123</v>
      </c>
      <c r="DH124" s="783"/>
      <c r="DI124" s="783"/>
      <c r="DJ124" s="783"/>
      <c r="DK124" s="784"/>
      <c r="DL124" s="785" t="s">
        <v>123</v>
      </c>
      <c r="DM124" s="783"/>
      <c r="DN124" s="783"/>
      <c r="DO124" s="783"/>
      <c r="DP124" s="784"/>
      <c r="DQ124" s="785" t="s">
        <v>381</v>
      </c>
      <c r="DR124" s="783"/>
      <c r="DS124" s="783"/>
      <c r="DT124" s="783"/>
      <c r="DU124" s="784"/>
      <c r="DV124" s="851" t="s">
        <v>123</v>
      </c>
      <c r="DW124" s="852"/>
      <c r="DX124" s="852"/>
      <c r="DY124" s="852"/>
      <c r="DZ124" s="853"/>
    </row>
    <row r="125" spans="1:130" s="226" customFormat="1" ht="26.25" customHeight="1" x14ac:dyDescent="0.2">
      <c r="A125" s="910"/>
      <c r="B125" s="911"/>
      <c r="C125" s="848" t="s">
        <v>447</v>
      </c>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50"/>
      <c r="AA125" s="799" t="s">
        <v>123</v>
      </c>
      <c r="AB125" s="800"/>
      <c r="AC125" s="800"/>
      <c r="AD125" s="800"/>
      <c r="AE125" s="801"/>
      <c r="AF125" s="802" t="s">
        <v>381</v>
      </c>
      <c r="AG125" s="800"/>
      <c r="AH125" s="800"/>
      <c r="AI125" s="800"/>
      <c r="AJ125" s="801"/>
      <c r="AK125" s="802" t="s">
        <v>381</v>
      </c>
      <c r="AL125" s="800"/>
      <c r="AM125" s="800"/>
      <c r="AN125" s="800"/>
      <c r="AO125" s="801"/>
      <c r="AP125" s="841" t="s">
        <v>123</v>
      </c>
      <c r="AQ125" s="842"/>
      <c r="AR125" s="842"/>
      <c r="AS125" s="842"/>
      <c r="AT125" s="84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54" t="s">
        <v>460</v>
      </c>
      <c r="CL125" s="855"/>
      <c r="CM125" s="855"/>
      <c r="CN125" s="855"/>
      <c r="CO125" s="856"/>
      <c r="CP125" s="863" t="s">
        <v>461</v>
      </c>
      <c r="CQ125" s="828"/>
      <c r="CR125" s="828"/>
      <c r="CS125" s="828"/>
      <c r="CT125" s="828"/>
      <c r="CU125" s="828"/>
      <c r="CV125" s="828"/>
      <c r="CW125" s="828"/>
      <c r="CX125" s="828"/>
      <c r="CY125" s="828"/>
      <c r="CZ125" s="828"/>
      <c r="DA125" s="828"/>
      <c r="DB125" s="828"/>
      <c r="DC125" s="828"/>
      <c r="DD125" s="828"/>
      <c r="DE125" s="828"/>
      <c r="DF125" s="829"/>
      <c r="DG125" s="864" t="s">
        <v>381</v>
      </c>
      <c r="DH125" s="845"/>
      <c r="DI125" s="845"/>
      <c r="DJ125" s="845"/>
      <c r="DK125" s="845"/>
      <c r="DL125" s="845" t="s">
        <v>123</v>
      </c>
      <c r="DM125" s="845"/>
      <c r="DN125" s="845"/>
      <c r="DO125" s="845"/>
      <c r="DP125" s="845"/>
      <c r="DQ125" s="845" t="s">
        <v>123</v>
      </c>
      <c r="DR125" s="845"/>
      <c r="DS125" s="845"/>
      <c r="DT125" s="845"/>
      <c r="DU125" s="845"/>
      <c r="DV125" s="846" t="s">
        <v>123</v>
      </c>
      <c r="DW125" s="846"/>
      <c r="DX125" s="846"/>
      <c r="DY125" s="846"/>
      <c r="DZ125" s="847"/>
    </row>
    <row r="126" spans="1:130" s="226" customFormat="1" ht="26.25" customHeight="1" thickBot="1" x14ac:dyDescent="0.25">
      <c r="A126" s="910"/>
      <c r="B126" s="911"/>
      <c r="C126" s="848" t="s">
        <v>449</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50"/>
      <c r="AA126" s="799" t="s">
        <v>381</v>
      </c>
      <c r="AB126" s="800"/>
      <c r="AC126" s="800"/>
      <c r="AD126" s="800"/>
      <c r="AE126" s="801"/>
      <c r="AF126" s="802" t="s">
        <v>381</v>
      </c>
      <c r="AG126" s="800"/>
      <c r="AH126" s="800"/>
      <c r="AI126" s="800"/>
      <c r="AJ126" s="801"/>
      <c r="AK126" s="802" t="s">
        <v>381</v>
      </c>
      <c r="AL126" s="800"/>
      <c r="AM126" s="800"/>
      <c r="AN126" s="800"/>
      <c r="AO126" s="801"/>
      <c r="AP126" s="841" t="s">
        <v>381</v>
      </c>
      <c r="AQ126" s="842"/>
      <c r="AR126" s="842"/>
      <c r="AS126" s="842"/>
      <c r="AT126" s="84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57"/>
      <c r="CL126" s="858"/>
      <c r="CM126" s="858"/>
      <c r="CN126" s="858"/>
      <c r="CO126" s="859"/>
      <c r="CP126" s="835" t="s">
        <v>462</v>
      </c>
      <c r="CQ126" s="770"/>
      <c r="CR126" s="770"/>
      <c r="CS126" s="770"/>
      <c r="CT126" s="770"/>
      <c r="CU126" s="770"/>
      <c r="CV126" s="770"/>
      <c r="CW126" s="770"/>
      <c r="CX126" s="770"/>
      <c r="CY126" s="770"/>
      <c r="CZ126" s="770"/>
      <c r="DA126" s="770"/>
      <c r="DB126" s="770"/>
      <c r="DC126" s="770"/>
      <c r="DD126" s="770"/>
      <c r="DE126" s="770"/>
      <c r="DF126" s="771"/>
      <c r="DG126" s="836" t="s">
        <v>381</v>
      </c>
      <c r="DH126" s="837"/>
      <c r="DI126" s="837"/>
      <c r="DJ126" s="837"/>
      <c r="DK126" s="837"/>
      <c r="DL126" s="837" t="s">
        <v>381</v>
      </c>
      <c r="DM126" s="837"/>
      <c r="DN126" s="837"/>
      <c r="DO126" s="837"/>
      <c r="DP126" s="837"/>
      <c r="DQ126" s="837" t="s">
        <v>381</v>
      </c>
      <c r="DR126" s="837"/>
      <c r="DS126" s="837"/>
      <c r="DT126" s="837"/>
      <c r="DU126" s="837"/>
      <c r="DV126" s="814" t="s">
        <v>381</v>
      </c>
      <c r="DW126" s="814"/>
      <c r="DX126" s="814"/>
      <c r="DY126" s="814"/>
      <c r="DZ126" s="815"/>
    </row>
    <row r="127" spans="1:130" s="226" customFormat="1" ht="26.25" customHeight="1" x14ac:dyDescent="0.2">
      <c r="A127" s="912"/>
      <c r="B127" s="91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99" t="s">
        <v>381</v>
      </c>
      <c r="AB127" s="800"/>
      <c r="AC127" s="800"/>
      <c r="AD127" s="800"/>
      <c r="AE127" s="801"/>
      <c r="AF127" s="802" t="s">
        <v>123</v>
      </c>
      <c r="AG127" s="800"/>
      <c r="AH127" s="800"/>
      <c r="AI127" s="800"/>
      <c r="AJ127" s="801"/>
      <c r="AK127" s="802" t="s">
        <v>381</v>
      </c>
      <c r="AL127" s="800"/>
      <c r="AM127" s="800"/>
      <c r="AN127" s="800"/>
      <c r="AO127" s="801"/>
      <c r="AP127" s="841" t="s">
        <v>123</v>
      </c>
      <c r="AQ127" s="842"/>
      <c r="AR127" s="842"/>
      <c r="AS127" s="842"/>
      <c r="AT127" s="843"/>
      <c r="AU127" s="262"/>
      <c r="AV127" s="262"/>
      <c r="AW127" s="262"/>
      <c r="AX127" s="844" t="s">
        <v>464</v>
      </c>
      <c r="AY127" s="832"/>
      <c r="AZ127" s="832"/>
      <c r="BA127" s="832"/>
      <c r="BB127" s="832"/>
      <c r="BC127" s="832"/>
      <c r="BD127" s="832"/>
      <c r="BE127" s="833"/>
      <c r="BF127" s="831" t="s">
        <v>465</v>
      </c>
      <c r="BG127" s="832"/>
      <c r="BH127" s="832"/>
      <c r="BI127" s="832"/>
      <c r="BJ127" s="832"/>
      <c r="BK127" s="832"/>
      <c r="BL127" s="833"/>
      <c r="BM127" s="831" t="s">
        <v>466</v>
      </c>
      <c r="BN127" s="832"/>
      <c r="BO127" s="832"/>
      <c r="BP127" s="832"/>
      <c r="BQ127" s="832"/>
      <c r="BR127" s="832"/>
      <c r="BS127" s="833"/>
      <c r="BT127" s="831" t="s">
        <v>467</v>
      </c>
      <c r="BU127" s="832"/>
      <c r="BV127" s="832"/>
      <c r="BW127" s="832"/>
      <c r="BX127" s="832"/>
      <c r="BY127" s="832"/>
      <c r="BZ127" s="834"/>
      <c r="CA127" s="262"/>
      <c r="CB127" s="262"/>
      <c r="CC127" s="262"/>
      <c r="CD127" s="263"/>
      <c r="CE127" s="263"/>
      <c r="CF127" s="263"/>
      <c r="CG127" s="260"/>
      <c r="CH127" s="260"/>
      <c r="CI127" s="260"/>
      <c r="CJ127" s="261"/>
      <c r="CK127" s="857"/>
      <c r="CL127" s="858"/>
      <c r="CM127" s="858"/>
      <c r="CN127" s="858"/>
      <c r="CO127" s="859"/>
      <c r="CP127" s="835" t="s">
        <v>468</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123</v>
      </c>
      <c r="DM127" s="837"/>
      <c r="DN127" s="837"/>
      <c r="DO127" s="837"/>
      <c r="DP127" s="837"/>
      <c r="DQ127" s="837" t="s">
        <v>381</v>
      </c>
      <c r="DR127" s="837"/>
      <c r="DS127" s="837"/>
      <c r="DT127" s="837"/>
      <c r="DU127" s="837"/>
      <c r="DV127" s="814" t="s">
        <v>123</v>
      </c>
      <c r="DW127" s="814"/>
      <c r="DX127" s="814"/>
      <c r="DY127" s="814"/>
      <c r="DZ127" s="815"/>
    </row>
    <row r="128" spans="1:130" s="226" customFormat="1" ht="26.25" customHeight="1" thickBot="1" x14ac:dyDescent="0.25">
      <c r="A128" s="816" t="s">
        <v>469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470</v>
      </c>
      <c r="X128" s="818"/>
      <c r="Y128" s="818"/>
      <c r="Z128" s="819"/>
      <c r="AA128" s="820" t="s">
        <v>123</v>
      </c>
      <c r="AB128" s="821"/>
      <c r="AC128" s="821"/>
      <c r="AD128" s="821"/>
      <c r="AE128" s="822"/>
      <c r="AF128" s="823" t="s">
        <v>123</v>
      </c>
      <c r="AG128" s="821"/>
      <c r="AH128" s="821"/>
      <c r="AI128" s="821"/>
      <c r="AJ128" s="822"/>
      <c r="AK128" s="823" t="s">
        <v>123</v>
      </c>
      <c r="AL128" s="821"/>
      <c r="AM128" s="821"/>
      <c r="AN128" s="821"/>
      <c r="AO128" s="822"/>
      <c r="AP128" s="824"/>
      <c r="AQ128" s="825"/>
      <c r="AR128" s="825"/>
      <c r="AS128" s="825"/>
      <c r="AT128" s="826"/>
      <c r="AU128" s="262"/>
      <c r="AV128" s="262"/>
      <c r="AW128" s="262"/>
      <c r="AX128" s="827" t="s">
        <v>471</v>
      </c>
      <c r="AY128" s="828"/>
      <c r="AZ128" s="828"/>
      <c r="BA128" s="828"/>
      <c r="BB128" s="828"/>
      <c r="BC128" s="828"/>
      <c r="BD128" s="828"/>
      <c r="BE128" s="829"/>
      <c r="BF128" s="806" t="s">
        <v>381</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60"/>
      <c r="CL128" s="861"/>
      <c r="CM128" s="861"/>
      <c r="CN128" s="861"/>
      <c r="CO128" s="862"/>
      <c r="CP128" s="809" t="s">
        <v>472</v>
      </c>
      <c r="CQ128" s="748"/>
      <c r="CR128" s="748"/>
      <c r="CS128" s="748"/>
      <c r="CT128" s="748"/>
      <c r="CU128" s="748"/>
      <c r="CV128" s="748"/>
      <c r="CW128" s="748"/>
      <c r="CX128" s="748"/>
      <c r="CY128" s="748"/>
      <c r="CZ128" s="748"/>
      <c r="DA128" s="748"/>
      <c r="DB128" s="748"/>
      <c r="DC128" s="748"/>
      <c r="DD128" s="748"/>
      <c r="DE128" s="748"/>
      <c r="DF128" s="749"/>
      <c r="DG128" s="810">
        <v>83650</v>
      </c>
      <c r="DH128" s="811"/>
      <c r="DI128" s="811"/>
      <c r="DJ128" s="811"/>
      <c r="DK128" s="811"/>
      <c r="DL128" s="811">
        <v>80620</v>
      </c>
      <c r="DM128" s="811"/>
      <c r="DN128" s="811"/>
      <c r="DO128" s="811"/>
      <c r="DP128" s="811"/>
      <c r="DQ128" s="811">
        <v>78289</v>
      </c>
      <c r="DR128" s="811"/>
      <c r="DS128" s="811"/>
      <c r="DT128" s="811"/>
      <c r="DU128" s="811"/>
      <c r="DV128" s="812">
        <v>2.4</v>
      </c>
      <c r="DW128" s="812"/>
      <c r="DX128" s="812"/>
      <c r="DY128" s="812"/>
      <c r="DZ128" s="813"/>
    </row>
    <row r="129" spans="1:131" s="226" customFormat="1" ht="26.25" customHeight="1" x14ac:dyDescent="0.2">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473</v>
      </c>
      <c r="X129" s="797"/>
      <c r="Y129" s="797"/>
      <c r="Z129" s="798"/>
      <c r="AA129" s="799">
        <v>4120535</v>
      </c>
      <c r="AB129" s="800"/>
      <c r="AC129" s="800"/>
      <c r="AD129" s="800"/>
      <c r="AE129" s="801"/>
      <c r="AF129" s="802">
        <v>4056764</v>
      </c>
      <c r="AG129" s="800"/>
      <c r="AH129" s="800"/>
      <c r="AI129" s="800"/>
      <c r="AJ129" s="801"/>
      <c r="AK129" s="802">
        <v>3933168</v>
      </c>
      <c r="AL129" s="800"/>
      <c r="AM129" s="800"/>
      <c r="AN129" s="800"/>
      <c r="AO129" s="801"/>
      <c r="AP129" s="803"/>
      <c r="AQ129" s="804"/>
      <c r="AR129" s="804"/>
      <c r="AS129" s="804"/>
      <c r="AT129" s="805"/>
      <c r="AU129" s="264"/>
      <c r="AV129" s="264"/>
      <c r="AW129" s="264"/>
      <c r="AX129" s="769" t="s">
        <v>474</v>
      </c>
      <c r="AY129" s="770"/>
      <c r="AZ129" s="770"/>
      <c r="BA129" s="770"/>
      <c r="BB129" s="770"/>
      <c r="BC129" s="770"/>
      <c r="BD129" s="770"/>
      <c r="BE129" s="771"/>
      <c r="BF129" s="789" t="s">
        <v>381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794" t="s">
        <v>475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476</v>
      </c>
      <c r="X130" s="797"/>
      <c r="Y130" s="797"/>
      <c r="Z130" s="798"/>
      <c r="AA130" s="799">
        <v>774193</v>
      </c>
      <c r="AB130" s="800"/>
      <c r="AC130" s="800"/>
      <c r="AD130" s="800"/>
      <c r="AE130" s="801"/>
      <c r="AF130" s="802">
        <v>774174</v>
      </c>
      <c r="AG130" s="800"/>
      <c r="AH130" s="800"/>
      <c r="AI130" s="800"/>
      <c r="AJ130" s="801"/>
      <c r="AK130" s="802">
        <v>732848</v>
      </c>
      <c r="AL130" s="800"/>
      <c r="AM130" s="800"/>
      <c r="AN130" s="800"/>
      <c r="AO130" s="801"/>
      <c r="AP130" s="803"/>
      <c r="AQ130" s="804"/>
      <c r="AR130" s="804"/>
      <c r="AS130" s="804"/>
      <c r="AT130" s="805"/>
      <c r="AU130" s="264"/>
      <c r="AV130" s="264"/>
      <c r="AW130" s="264"/>
      <c r="AX130" s="769" t="s">
        <v>477</v>
      </c>
      <c r="AY130" s="770"/>
      <c r="AZ130" s="770"/>
      <c r="BA130" s="770"/>
      <c r="BB130" s="770"/>
      <c r="BC130" s="770"/>
      <c r="BD130" s="770"/>
      <c r="BE130" s="771"/>
      <c r="BF130" s="772">
        <v>7.3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478</v>
      </c>
      <c r="X131" s="780"/>
      <c r="Y131" s="780"/>
      <c r="Z131" s="781"/>
      <c r="AA131" s="782">
        <v>3346342</v>
      </c>
      <c r="AB131" s="783"/>
      <c r="AC131" s="783"/>
      <c r="AD131" s="783"/>
      <c r="AE131" s="784"/>
      <c r="AF131" s="785">
        <v>3282590</v>
      </c>
      <c r="AG131" s="783"/>
      <c r="AH131" s="783"/>
      <c r="AI131" s="783"/>
      <c r="AJ131" s="784"/>
      <c r="AK131" s="785">
        <v>3200320</v>
      </c>
      <c r="AL131" s="783"/>
      <c r="AM131" s="783"/>
      <c r="AN131" s="783"/>
      <c r="AO131" s="784"/>
      <c r="AP131" s="786"/>
      <c r="AQ131" s="787"/>
      <c r="AR131" s="787"/>
      <c r="AS131" s="787"/>
      <c r="AT131" s="788"/>
      <c r="AU131" s="264"/>
      <c r="AV131" s="264"/>
      <c r="AW131" s="264"/>
      <c r="AX131" s="747" t="s">
        <v>479</v>
      </c>
      <c r="AY131" s="748"/>
      <c r="AZ131" s="748"/>
      <c r="BA131" s="748"/>
      <c r="BB131" s="748"/>
      <c r="BC131" s="748"/>
      <c r="BD131" s="748"/>
      <c r="BE131" s="749"/>
      <c r="BF131" s="750">
        <v>11.8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56" t="s">
        <v>480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481</v>
      </c>
      <c r="W132" s="760"/>
      <c r="X132" s="760"/>
      <c r="Y132" s="760"/>
      <c r="Z132" s="761"/>
      <c r="AA132" s="762">
        <v>7.8775869289999996</v>
      </c>
      <c r="AB132" s="763"/>
      <c r="AC132" s="763"/>
      <c r="AD132" s="763"/>
      <c r="AE132" s="764"/>
      <c r="AF132" s="765">
        <v>7.9207576939999997</v>
      </c>
      <c r="AG132" s="763"/>
      <c r="AH132" s="763"/>
      <c r="AI132" s="763"/>
      <c r="AJ132" s="764"/>
      <c r="AK132" s="765">
        <v>6.3388661129999999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482</v>
      </c>
      <c r="W133" s="739"/>
      <c r="X133" s="739"/>
      <c r="Y133" s="739"/>
      <c r="Z133" s="740"/>
      <c r="AA133" s="741">
        <v>8.3000000000000007</v>
      </c>
      <c r="AB133" s="742"/>
      <c r="AC133" s="742"/>
      <c r="AD133" s="742"/>
      <c r="AE133" s="743"/>
      <c r="AF133" s="741">
        <v>7.9</v>
      </c>
      <c r="AG133" s="742"/>
      <c r="AH133" s="742"/>
      <c r="AI133" s="742"/>
      <c r="AJ133" s="743"/>
      <c r="AK133" s="741">
        <v>7.3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I9wamsuqLYl7H21K+hjdq35WfzvWPBcZHnPNshG7QzBZwxJzDtivrM+g0zDigNhuwWiftt6OGj2Qf9BHq3kLEg==" saltValue="Njfahd59/PvSu+K+B8t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Dh6EAFqF6t5hz4q4qKtWI+Te5ZAjzGD2Pt83UHnVJC5ZcGUhuzpcxlmHfT+Xly/Uu982+KKji2dIeO837kz0ZA==" saltValue="NZTYSOeyq5ub7pqRvkpz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08YaMsvhJveTTLrth1bDkRLBWhQHowvmDs3hybasXJ4o+7VyzH9lzv22ntdNKg8dZ/ZHmZIXleCiVDNItuieg==" saltValue="cGmyvkThZN8h3Z+FQpha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3" t="s">
        <v>486</v>
      </c>
      <c r="AP7" s="283"/>
      <c r="AQ7" s="284" t="s">
        <v>487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4"/>
      <c r="AP8" s="289" t="s">
        <v>488</v>
      </c>
      <c r="AQ8" s="290" t="s">
        <v>489</v>
      </c>
      <c r="AR8" s="291" t="s">
        <v>490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5" t="s">
        <v>491</v>
      </c>
      <c r="AL9" s="1166"/>
      <c r="AM9" s="1166"/>
      <c r="AN9" s="1167"/>
      <c r="AO9" s="292">
        <v>1706196</v>
      </c>
      <c r="AP9" s="292">
        <v>213435</v>
      </c>
      <c r="AQ9" s="293">
        <v>135358</v>
      </c>
      <c r="AR9" s="294">
        <v>57.7</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5" t="s">
        <v>492</v>
      </c>
      <c r="AL10" s="1166"/>
      <c r="AM10" s="1166"/>
      <c r="AN10" s="1167"/>
      <c r="AO10" s="295">
        <v>129888</v>
      </c>
      <c r="AP10" s="295">
        <v>16248</v>
      </c>
      <c r="AQ10" s="296">
        <v>16285</v>
      </c>
      <c r="AR10" s="297">
        <v>-0.2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5" t="s">
        <v>493</v>
      </c>
      <c r="AL11" s="1166"/>
      <c r="AM11" s="1166"/>
      <c r="AN11" s="1167"/>
      <c r="AO11" s="295">
        <v>4320</v>
      </c>
      <c r="AP11" s="295">
        <v>540</v>
      </c>
      <c r="AQ11" s="296">
        <v>23139</v>
      </c>
      <c r="AR11" s="297">
        <v>-97.7</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5" t="s">
        <v>494</v>
      </c>
      <c r="AL12" s="1166"/>
      <c r="AM12" s="1166"/>
      <c r="AN12" s="1167"/>
      <c r="AO12" s="295" t="s">
        <v>495</v>
      </c>
      <c r="AP12" s="295" t="s">
        <v>495</v>
      </c>
      <c r="AQ12" s="296">
        <v>3507</v>
      </c>
      <c r="AR12" s="297" t="s">
        <v>495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5" t="s">
        <v>496</v>
      </c>
      <c r="AL13" s="1166"/>
      <c r="AM13" s="1166"/>
      <c r="AN13" s="1167"/>
      <c r="AO13" s="295" t="s">
        <v>495</v>
      </c>
      <c r="AP13" s="295" t="s">
        <v>495</v>
      </c>
      <c r="AQ13" s="296">
        <v>1</v>
      </c>
      <c r="AR13" s="297" t="s">
        <v>495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5" t="s">
        <v>497</v>
      </c>
      <c r="AL14" s="1166"/>
      <c r="AM14" s="1166"/>
      <c r="AN14" s="1167"/>
      <c r="AO14" s="295">
        <v>32335</v>
      </c>
      <c r="AP14" s="295">
        <v>4045</v>
      </c>
      <c r="AQ14" s="296">
        <v>6299</v>
      </c>
      <c r="AR14" s="297">
        <v>-35.799999999999997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5" t="s">
        <v>498</v>
      </c>
      <c r="AL15" s="1166"/>
      <c r="AM15" s="1166"/>
      <c r="AN15" s="1167"/>
      <c r="AO15" s="295" t="s">
        <v>495</v>
      </c>
      <c r="AP15" s="295" t="s">
        <v>495</v>
      </c>
      <c r="AQ15" s="296">
        <v>3566</v>
      </c>
      <c r="AR15" s="297" t="s">
        <v>495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8" t="s">
        <v>499</v>
      </c>
      <c r="AL16" s="1169"/>
      <c r="AM16" s="1169"/>
      <c r="AN16" s="1170"/>
      <c r="AO16" s="295">
        <v>-202867</v>
      </c>
      <c r="AP16" s="295">
        <v>-25377</v>
      </c>
      <c r="AQ16" s="296">
        <v>-14081</v>
      </c>
      <c r="AR16" s="297">
        <v>80.2</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8" t="s">
        <v>180</v>
      </c>
      <c r="AL17" s="1169"/>
      <c r="AM17" s="1169"/>
      <c r="AN17" s="1170"/>
      <c r="AO17" s="295">
        <v>1669872</v>
      </c>
      <c r="AP17" s="295">
        <v>208891</v>
      </c>
      <c r="AQ17" s="296">
        <v>174073</v>
      </c>
      <c r="AR17" s="297">
        <v>20</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1" t="s">
        <v>504</v>
      </c>
      <c r="AL21" s="1172"/>
      <c r="AM21" s="1172"/>
      <c r="AN21" s="1173"/>
      <c r="AO21" s="307">
        <v>21.52</v>
      </c>
      <c r="AP21" s="308">
        <v>15.56</v>
      </c>
      <c r="AQ21" s="309">
        <v>5.96</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1" t="s">
        <v>505</v>
      </c>
      <c r="AL22" s="1172"/>
      <c r="AM22" s="1172"/>
      <c r="AN22" s="1173"/>
      <c r="AO22" s="312">
        <v>94.7</v>
      </c>
      <c r="AP22" s="313">
        <v>96</v>
      </c>
      <c r="AQ22" s="314">
        <v>-1.3</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507</v>
      </c>
      <c r="AO27" s="273"/>
      <c r="AP27" s="273"/>
      <c r="AQ27" s="273"/>
      <c r="AR27" s="273"/>
      <c r="AS27" s="273"/>
      <c r="AT27" s="273"/>
    </row>
    <row r="28" spans="1:46" ht="16.2" x14ac:dyDescent="0.2">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3" t="s">
        <v>486</v>
      </c>
      <c r="AP30" s="283"/>
      <c r="AQ30" s="284" t="s">
        <v>487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4"/>
      <c r="AP31" s="289" t="s">
        <v>488</v>
      </c>
      <c r="AQ31" s="290" t="s">
        <v>489</v>
      </c>
      <c r="AR31" s="291" t="s">
        <v>490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49" t="s">
        <v>510</v>
      </c>
      <c r="AL32" s="1150"/>
      <c r="AM32" s="1150"/>
      <c r="AN32" s="1151"/>
      <c r="AO32" s="322">
        <v>823277</v>
      </c>
      <c r="AP32" s="322">
        <v>102987</v>
      </c>
      <c r="AQ32" s="323">
        <v>106722</v>
      </c>
      <c r="AR32" s="324">
        <v>-3.5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49" t="s">
        <v>511</v>
      </c>
      <c r="AL33" s="1150"/>
      <c r="AM33" s="1150"/>
      <c r="AN33" s="1151"/>
      <c r="AO33" s="322" t="s">
        <v>495</v>
      </c>
      <c r="AP33" s="322" t="s">
        <v>495</v>
      </c>
      <c r="AQ33" s="323">
        <v>147</v>
      </c>
      <c r="AR33" s="324" t="s">
        <v>495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49" t="s">
        <v>512</v>
      </c>
      <c r="AL34" s="1150"/>
      <c r="AM34" s="1150"/>
      <c r="AN34" s="1151"/>
      <c r="AO34" s="322" t="s">
        <v>495</v>
      </c>
      <c r="AP34" s="322" t="s">
        <v>495</v>
      </c>
      <c r="AQ34" s="323">
        <v>287</v>
      </c>
      <c r="AR34" s="324" t="s">
        <v>495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49" t="s">
        <v>513</v>
      </c>
      <c r="AL35" s="1150"/>
      <c r="AM35" s="1150"/>
      <c r="AN35" s="1151"/>
      <c r="AO35" s="322">
        <v>112152</v>
      </c>
      <c r="AP35" s="322">
        <v>14030</v>
      </c>
      <c r="AQ35" s="323">
        <v>22428</v>
      </c>
      <c r="AR35" s="324">
        <v>-37.4</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49" t="s">
        <v>514</v>
      </c>
      <c r="AL36" s="1150"/>
      <c r="AM36" s="1150"/>
      <c r="AN36" s="1151"/>
      <c r="AO36" s="322">
        <v>283</v>
      </c>
      <c r="AP36" s="322">
        <v>35</v>
      </c>
      <c r="AQ36" s="323">
        <v>4327</v>
      </c>
      <c r="AR36" s="324">
        <v>-99.2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49" t="s">
        <v>515</v>
      </c>
      <c r="AL37" s="1150"/>
      <c r="AM37" s="1150"/>
      <c r="AN37" s="1151"/>
      <c r="AO37" s="322" t="s">
        <v>495</v>
      </c>
      <c r="AP37" s="322" t="s">
        <v>495</v>
      </c>
      <c r="AQ37" s="323">
        <v>1437</v>
      </c>
      <c r="AR37" s="324" t="s">
        <v>495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2" t="s">
        <v>516</v>
      </c>
      <c r="AL38" s="1153"/>
      <c r="AM38" s="1153"/>
      <c r="AN38" s="1154"/>
      <c r="AO38" s="325" t="s">
        <v>495</v>
      </c>
      <c r="AP38" s="325" t="s">
        <v>495</v>
      </c>
      <c r="AQ38" s="326">
        <v>25</v>
      </c>
      <c r="AR38" s="314" t="s">
        <v>495</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2" t="s">
        <v>517</v>
      </c>
      <c r="AL39" s="1153"/>
      <c r="AM39" s="1153"/>
      <c r="AN39" s="1154"/>
      <c r="AO39" s="322" t="s">
        <v>495</v>
      </c>
      <c r="AP39" s="322" t="s">
        <v>495</v>
      </c>
      <c r="AQ39" s="323">
        <v>-4811</v>
      </c>
      <c r="AR39" s="324" t="s">
        <v>495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49" t="s">
        <v>518</v>
      </c>
      <c r="AL40" s="1150"/>
      <c r="AM40" s="1150"/>
      <c r="AN40" s="1151"/>
      <c r="AO40" s="322">
        <v>-732848</v>
      </c>
      <c r="AP40" s="322">
        <v>-91675</v>
      </c>
      <c r="AQ40" s="323">
        <v>-91754</v>
      </c>
      <c r="AR40" s="324">
        <v>-0.1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5" t="s">
        <v>294</v>
      </c>
      <c r="AL41" s="1156"/>
      <c r="AM41" s="1156"/>
      <c r="AN41" s="1157"/>
      <c r="AO41" s="322">
        <v>202864</v>
      </c>
      <c r="AP41" s="322">
        <v>25377</v>
      </c>
      <c r="AQ41" s="323">
        <v>38807</v>
      </c>
      <c r="AR41" s="324">
        <v>-34.6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8" t="s">
        <v>486</v>
      </c>
      <c r="AN49" s="1160" t="s">
        <v>522</v>
      </c>
      <c r="AO49" s="1161"/>
      <c r="AP49" s="1161"/>
      <c r="AQ49" s="1161"/>
      <c r="AR49" s="116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9"/>
      <c r="AN50" s="338" t="s">
        <v>523</v>
      </c>
      <c r="AO50" s="339" t="s">
        <v>524</v>
      </c>
      <c r="AP50" s="340" t="s">
        <v>525</v>
      </c>
      <c r="AQ50" s="341" t="s">
        <v>526</v>
      </c>
      <c r="AR50" s="342" t="s">
        <v>527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1927879</v>
      </c>
      <c r="AN51" s="344">
        <v>229646</v>
      </c>
      <c r="AO51" s="345">
        <v>65</v>
      </c>
      <c r="AP51" s="346">
        <v>174587</v>
      </c>
      <c r="AQ51" s="347">
        <v>19.100000000000001</v>
      </c>
      <c r="AR51" s="348">
        <v>45.9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113025</v>
      </c>
      <c r="AN52" s="352">
        <v>13463</v>
      </c>
      <c r="AO52" s="353">
        <v>188</v>
      </c>
      <c r="AP52" s="354">
        <v>79695</v>
      </c>
      <c r="AQ52" s="355">
        <v>17</v>
      </c>
      <c r="AR52" s="356">
        <v>171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1955188</v>
      </c>
      <c r="AN53" s="344">
        <v>235678</v>
      </c>
      <c r="AO53" s="345">
        <v>2.6</v>
      </c>
      <c r="AP53" s="346">
        <v>175675</v>
      </c>
      <c r="AQ53" s="347">
        <v>0.6</v>
      </c>
      <c r="AR53" s="348">
        <v>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43609</v>
      </c>
      <c r="AN54" s="352">
        <v>5257</v>
      </c>
      <c r="AO54" s="353">
        <v>-61</v>
      </c>
      <c r="AP54" s="354">
        <v>87698</v>
      </c>
      <c r="AQ54" s="355">
        <v>10</v>
      </c>
      <c r="AR54" s="356">
        <v>-71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1777948</v>
      </c>
      <c r="AN55" s="344">
        <v>215901</v>
      </c>
      <c r="AO55" s="345">
        <v>-8.4</v>
      </c>
      <c r="AP55" s="346">
        <v>162193</v>
      </c>
      <c r="AQ55" s="347">
        <v>-7.7</v>
      </c>
      <c r="AR55" s="348">
        <v>-0.7</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87390</v>
      </c>
      <c r="AN56" s="352">
        <v>10612</v>
      </c>
      <c r="AO56" s="353">
        <v>101.9</v>
      </c>
      <c r="AP56" s="354">
        <v>79985</v>
      </c>
      <c r="AQ56" s="355">
        <v>-8.8000000000000007</v>
      </c>
      <c r="AR56" s="356">
        <v>110.7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1391287</v>
      </c>
      <c r="AN57" s="344">
        <v>171743</v>
      </c>
      <c r="AO57" s="345">
        <v>-20.5</v>
      </c>
      <c r="AP57" s="346">
        <v>168868</v>
      </c>
      <c r="AQ57" s="347">
        <v>4.0999999999999996</v>
      </c>
      <c r="AR57" s="348">
        <v>-24.6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226605</v>
      </c>
      <c r="AN58" s="352">
        <v>27972</v>
      </c>
      <c r="AO58" s="353">
        <v>163.6</v>
      </c>
      <c r="AP58" s="354">
        <v>79360</v>
      </c>
      <c r="AQ58" s="355">
        <v>-0.8</v>
      </c>
      <c r="AR58" s="356">
        <v>164.4</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1758011</v>
      </c>
      <c r="AN59" s="344">
        <v>219916</v>
      </c>
      <c r="AO59" s="345">
        <v>28</v>
      </c>
      <c r="AP59" s="346">
        <v>202870</v>
      </c>
      <c r="AQ59" s="347">
        <v>20.100000000000001</v>
      </c>
      <c r="AR59" s="348">
        <v>7.9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171957</v>
      </c>
      <c r="AN60" s="352">
        <v>21511</v>
      </c>
      <c r="AO60" s="353">
        <v>-23.1</v>
      </c>
      <c r="AP60" s="354">
        <v>79735</v>
      </c>
      <c r="AQ60" s="355">
        <v>0.5</v>
      </c>
      <c r="AR60" s="356">
        <v>-23.6</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1762063</v>
      </c>
      <c r="AN61" s="359">
        <v>214577</v>
      </c>
      <c r="AO61" s="360">
        <v>13.3</v>
      </c>
      <c r="AP61" s="361">
        <v>176839</v>
      </c>
      <c r="AQ61" s="362">
        <v>7.2</v>
      </c>
      <c r="AR61" s="348">
        <v>6.1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128517</v>
      </c>
      <c r="AN62" s="352">
        <v>15763</v>
      </c>
      <c r="AO62" s="353">
        <v>73.900000000000006</v>
      </c>
      <c r="AP62" s="354">
        <v>81295</v>
      </c>
      <c r="AQ62" s="355">
        <v>3.6</v>
      </c>
      <c r="AR62" s="356">
        <v>70.3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6khBIobjj/q0clHtWAJlsseIcdtNcRczaIX9mHM+6ILUAUC3kXQLng2DWHZZ3pmS/HJdA7hpxjCzaYodpLAXNQ==" saltValue="9j9DV6OeceqA2HwzM/be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536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6uQ0KLEjMICBYcOyXovscVGJnejnnFeubm2EQ8Rupd9bov6zNEO3Ll7qIYaYg1+3xuSZtWR6AkL43rKnqmXkKw==" saltValue="pRaL69WbfQVN2bz7KdQ8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537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DeuH181rxoNbbnjLbuOutSr0HBC32sHfKNHrZb+hgr0oB19W8c0Uk07MpRhxQ1EIPm5GGOHbKtrFBGsAzlElw==" saltValue="sYHUWA7w6gKQzbCfF4jW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2">
      <c r="B47" s="10"/>
      <c r="C47" s="1174" t="s">
        <v>3</v>
      </c>
      <c r="D47" s="1174"/>
      <c r="E47" s="1175"/>
      <c r="F47" s="11">
        <v>28.18</v>
      </c>
      <c r="G47" s="12">
        <v>34.4</v>
      </c>
      <c r="H47" s="12">
        <v>36.11</v>
      </c>
      <c r="I47" s="12">
        <v>41.28</v>
      </c>
      <c r="J47" s="13">
        <v>47.59</v>
      </c>
    </row>
    <row r="48" spans="2:10" ht="57.75" customHeight="1" x14ac:dyDescent="0.2">
      <c r="B48" s="14"/>
      <c r="C48" s="1176" t="s">
        <v>4</v>
      </c>
      <c r="D48" s="1176"/>
      <c r="E48" s="1177"/>
      <c r="F48" s="15">
        <v>7.72</v>
      </c>
      <c r="G48" s="16">
        <v>4.2300000000000004</v>
      </c>
      <c r="H48" s="16">
        <v>7.32</v>
      </c>
      <c r="I48" s="16">
        <v>8.2100000000000009</v>
      </c>
      <c r="J48" s="17">
        <v>3.52</v>
      </c>
    </row>
    <row r="49" spans="2:10" ht="57.75" customHeight="1" thickBot="1" x14ac:dyDescent="0.25">
      <c r="B49" s="18"/>
      <c r="C49" s="1178" t="s">
        <v>5</v>
      </c>
      <c r="D49" s="1178"/>
      <c r="E49" s="1179"/>
      <c r="F49" s="19">
        <v>8.07</v>
      </c>
      <c r="G49" s="20">
        <v>0.8</v>
      </c>
      <c r="H49" s="20">
        <v>5.3</v>
      </c>
      <c r="I49" s="20">
        <v>5.38</v>
      </c>
      <c r="J49" s="21">
        <v>7.0000000000000007E-2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lE0/5s9/TsCV+yhegJXPAPI2YlrzlfaHBwMWEkT5KJ/qDjk319nu3IgePOMRCWtKRSUvUbpy6bqA5CSErdaPQ==" saltValue="o5mXmv+0aFZ/NPtaLKCe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2">
      <c r="A34" s="22"/>
      <c r="B34" s="31"/>
      <c r="C34" s="1186" t="s">
        <v>543</v>
      </c>
      <c r="D34" s="1186"/>
      <c r="E34" s="1187"/>
      <c r="F34" s="32">
        <v>6.63</v>
      </c>
      <c r="G34" s="33">
        <v>5.9</v>
      </c>
      <c r="H34" s="33">
        <v>5.55</v>
      </c>
      <c r="I34" s="33">
        <v>7.38</v>
      </c>
      <c r="J34" s="34">
        <v>8.2100000000000009</v>
      </c>
      <c r="K34" s="22"/>
      <c r="L34" s="22"/>
      <c r="M34" s="22"/>
      <c r="N34" s="22"/>
      <c r="O34" s="22"/>
      <c r="P34" s="22"/>
    </row>
    <row r="35" spans="1:16" ht="39" customHeight="1" x14ac:dyDescent="0.2">
      <c r="A35" s="22"/>
      <c r="B35" s="35"/>
      <c r="C35" s="1180" t="s">
        <v>544</v>
      </c>
      <c r="D35" s="1181"/>
      <c r="E35" s="1182"/>
      <c r="F35" s="36">
        <v>7.72</v>
      </c>
      <c r="G35" s="37">
        <v>4.22</v>
      </c>
      <c r="H35" s="37">
        <v>7.32</v>
      </c>
      <c r="I35" s="37">
        <v>8.1999999999999993</v>
      </c>
      <c r="J35" s="38">
        <v>3.51</v>
      </c>
      <c r="K35" s="22"/>
      <c r="L35" s="22"/>
      <c r="M35" s="22"/>
      <c r="N35" s="22"/>
      <c r="O35" s="22"/>
      <c r="P35" s="22"/>
    </row>
    <row r="36" spans="1:16" ht="39" customHeight="1" x14ac:dyDescent="0.2">
      <c r="A36" s="22"/>
      <c r="B36" s="35"/>
      <c r="C36" s="1180" t="s">
        <v>545</v>
      </c>
      <c r="D36" s="1181"/>
      <c r="E36" s="1182"/>
      <c r="F36" s="36">
        <v>0.64</v>
      </c>
      <c r="G36" s="37">
        <v>1.1599999999999999</v>
      </c>
      <c r="H36" s="37">
        <v>0.98</v>
      </c>
      <c r="I36" s="37">
        <v>0.45</v>
      </c>
      <c r="J36" s="38">
        <v>1.1100000000000001</v>
      </c>
      <c r="K36" s="22"/>
      <c r="L36" s="22"/>
      <c r="M36" s="22"/>
      <c r="N36" s="22"/>
      <c r="O36" s="22"/>
      <c r="P36" s="22"/>
    </row>
    <row r="37" spans="1:16" ht="39" customHeight="1" x14ac:dyDescent="0.2">
      <c r="A37" s="22"/>
      <c r="B37" s="35"/>
      <c r="C37" s="1180" t="s">
        <v>546</v>
      </c>
      <c r="D37" s="1181"/>
      <c r="E37" s="1182"/>
      <c r="F37" s="36">
        <v>0.19</v>
      </c>
      <c r="G37" s="37">
        <v>0.18</v>
      </c>
      <c r="H37" s="37">
        <v>0.64</v>
      </c>
      <c r="I37" s="37">
        <v>0.08</v>
      </c>
      <c r="J37" s="38">
        <v>0.48</v>
      </c>
      <c r="K37" s="22"/>
      <c r="L37" s="22"/>
      <c r="M37" s="22"/>
      <c r="N37" s="22"/>
      <c r="O37" s="22"/>
      <c r="P37" s="22"/>
    </row>
    <row r="38" spans="1:16" ht="39" customHeight="1" x14ac:dyDescent="0.2">
      <c r="A38" s="22"/>
      <c r="B38" s="35"/>
      <c r="C38" s="1180" t="s">
        <v>547</v>
      </c>
      <c r="D38" s="1181"/>
      <c r="E38" s="1182"/>
      <c r="F38" s="36">
        <v>0.02</v>
      </c>
      <c r="G38" s="37">
        <v>0.04</v>
      </c>
      <c r="H38" s="37">
        <v>0.05</v>
      </c>
      <c r="I38" s="37">
        <v>0.04</v>
      </c>
      <c r="J38" s="38">
        <v>0.03</v>
      </c>
      <c r="K38" s="22"/>
      <c r="L38" s="22"/>
      <c r="M38" s="22"/>
      <c r="N38" s="22"/>
      <c r="O38" s="22"/>
      <c r="P38" s="22"/>
    </row>
    <row r="39" spans="1:16" ht="39" customHeight="1" x14ac:dyDescent="0.2">
      <c r="A39" s="22"/>
      <c r="B39" s="35"/>
      <c r="C39" s="1180"/>
      <c r="D39" s="1181"/>
      <c r="E39" s="1182"/>
      <c r="F39" s="36"/>
      <c r="G39" s="37"/>
      <c r="H39" s="37"/>
      <c r="I39" s="37"/>
      <c r="J39" s="38"/>
      <c r="K39" s="22"/>
      <c r="L39" s="22"/>
      <c r="M39" s="22"/>
      <c r="N39" s="22"/>
      <c r="O39" s="22"/>
      <c r="P39" s="22"/>
    </row>
    <row r="40" spans="1:16" ht="39" customHeight="1" x14ac:dyDescent="0.2">
      <c r="A40" s="22"/>
      <c r="B40" s="35"/>
      <c r="C40" s="1180"/>
      <c r="D40" s="1181"/>
      <c r="E40" s="1182"/>
      <c r="F40" s="36"/>
      <c r="G40" s="37"/>
      <c r="H40" s="37"/>
      <c r="I40" s="37"/>
      <c r="J40" s="38"/>
      <c r="K40" s="22"/>
      <c r="L40" s="22"/>
      <c r="M40" s="22"/>
      <c r="N40" s="22"/>
      <c r="O40" s="22"/>
      <c r="P40" s="22"/>
    </row>
    <row r="41" spans="1:16" ht="39" customHeight="1" x14ac:dyDescent="0.2">
      <c r="A41" s="22"/>
      <c r="B41" s="35"/>
      <c r="C41" s="1180"/>
      <c r="D41" s="1181"/>
      <c r="E41" s="1182"/>
      <c r="F41" s="36"/>
      <c r="G41" s="37"/>
      <c r="H41" s="37"/>
      <c r="I41" s="37"/>
      <c r="J41" s="38"/>
      <c r="K41" s="22"/>
      <c r="L41" s="22"/>
      <c r="M41" s="22"/>
      <c r="N41" s="22"/>
      <c r="O41" s="22"/>
      <c r="P41" s="22"/>
    </row>
    <row r="42" spans="1:16" ht="39" customHeight="1" x14ac:dyDescent="0.2">
      <c r="A42" s="22"/>
      <c r="B42" s="39"/>
      <c r="C42" s="1180" t="s">
        <v>548</v>
      </c>
      <c r="D42" s="1181"/>
      <c r="E42" s="1182"/>
      <c r="F42" s="36" t="s">
        <v>495</v>
      </c>
      <c r="G42" s="37" t="s">
        <v>495</v>
      </c>
      <c r="H42" s="37" t="s">
        <v>495</v>
      </c>
      <c r="I42" s="37" t="s">
        <v>495</v>
      </c>
      <c r="J42" s="38" t="s">
        <v>495</v>
      </c>
      <c r="K42" s="22"/>
      <c r="L42" s="22"/>
      <c r="M42" s="22"/>
      <c r="N42" s="22"/>
      <c r="O42" s="22"/>
      <c r="P42" s="22"/>
    </row>
    <row r="43" spans="1:16" ht="39" customHeight="1" thickBot="1" x14ac:dyDescent="0.25">
      <c r="A43" s="22"/>
      <c r="B43" s="40"/>
      <c r="C43" s="1183" t="s">
        <v>549</v>
      </c>
      <c r="D43" s="1184"/>
      <c r="E43" s="1185"/>
      <c r="F43" s="41" t="s">
        <v>495</v>
      </c>
      <c r="G43" s="42" t="s">
        <v>495</v>
      </c>
      <c r="H43" s="42" t="s">
        <v>495</v>
      </c>
      <c r="I43" s="42" t="s">
        <v>495</v>
      </c>
      <c r="J43" s="43" t="s">
        <v>495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xpN8dsfnEsSu5pnzLjvts79mext0aoVKrWtqDVabaBYWgT8fqMd9LjWGN8LYmg+QBk4pX0t2dQkQVSnnDfUSg==" saltValue="D8n4Aj2Dzzo4hTzRdQUq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2">
      <c r="A45" s="48"/>
      <c r="B45" s="1196" t="s">
        <v>10</v>
      </c>
      <c r="C45" s="1197"/>
      <c r="D45" s="58"/>
      <c r="E45" s="1202" t="s">
        <v>11</v>
      </c>
      <c r="F45" s="1202"/>
      <c r="G45" s="1202"/>
      <c r="H45" s="1202"/>
      <c r="I45" s="1202"/>
      <c r="J45" s="1203"/>
      <c r="K45" s="59">
        <v>1053</v>
      </c>
      <c r="L45" s="60">
        <v>926</v>
      </c>
      <c r="M45" s="60">
        <v>907</v>
      </c>
      <c r="N45" s="60">
        <v>901</v>
      </c>
      <c r="O45" s="61">
        <v>823</v>
      </c>
      <c r="P45" s="48"/>
      <c r="Q45" s="48"/>
      <c r="R45" s="48"/>
      <c r="S45" s="48"/>
      <c r="T45" s="48"/>
      <c r="U45" s="48"/>
    </row>
    <row r="46" spans="1:21" ht="30.75" customHeight="1" x14ac:dyDescent="0.2">
      <c r="A46" s="48"/>
      <c r="B46" s="1198"/>
      <c r="C46" s="1199"/>
      <c r="D46" s="62"/>
      <c r="E46" s="1190" t="s">
        <v>12</v>
      </c>
      <c r="F46" s="1190"/>
      <c r="G46" s="1190"/>
      <c r="H46" s="1190"/>
      <c r="I46" s="1190"/>
      <c r="J46" s="1191"/>
      <c r="K46" s="63" t="s">
        <v>495</v>
      </c>
      <c r="L46" s="64" t="s">
        <v>495</v>
      </c>
      <c r="M46" s="64" t="s">
        <v>495</v>
      </c>
      <c r="N46" s="64" t="s">
        <v>495</v>
      </c>
      <c r="O46" s="65" t="s">
        <v>495</v>
      </c>
      <c r="P46" s="48"/>
      <c r="Q46" s="48"/>
      <c r="R46" s="48"/>
      <c r="S46" s="48"/>
      <c r="T46" s="48"/>
      <c r="U46" s="48"/>
    </row>
    <row r="47" spans="1:21" ht="30.75" customHeight="1" x14ac:dyDescent="0.2">
      <c r="A47" s="48"/>
      <c r="B47" s="1198"/>
      <c r="C47" s="1199"/>
      <c r="D47" s="62"/>
      <c r="E47" s="1190" t="s">
        <v>13</v>
      </c>
      <c r="F47" s="1190"/>
      <c r="G47" s="1190"/>
      <c r="H47" s="1190"/>
      <c r="I47" s="1190"/>
      <c r="J47" s="1191"/>
      <c r="K47" s="63" t="s">
        <v>495</v>
      </c>
      <c r="L47" s="64" t="s">
        <v>495</v>
      </c>
      <c r="M47" s="64" t="s">
        <v>495</v>
      </c>
      <c r="N47" s="64" t="s">
        <v>495</v>
      </c>
      <c r="O47" s="65" t="s">
        <v>495</v>
      </c>
      <c r="P47" s="48"/>
      <c r="Q47" s="48"/>
      <c r="R47" s="48"/>
      <c r="S47" s="48"/>
      <c r="T47" s="48"/>
      <c r="U47" s="48"/>
    </row>
    <row r="48" spans="1:21" ht="30.75" customHeight="1" x14ac:dyDescent="0.2">
      <c r="A48" s="48"/>
      <c r="B48" s="1198"/>
      <c r="C48" s="1199"/>
      <c r="D48" s="62"/>
      <c r="E48" s="1190" t="s">
        <v>14</v>
      </c>
      <c r="F48" s="1190"/>
      <c r="G48" s="1190"/>
      <c r="H48" s="1190"/>
      <c r="I48" s="1190"/>
      <c r="J48" s="1191"/>
      <c r="K48" s="63">
        <v>83</v>
      </c>
      <c r="L48" s="64">
        <v>121</v>
      </c>
      <c r="M48" s="64">
        <v>122</v>
      </c>
      <c r="N48" s="64">
        <v>123</v>
      </c>
      <c r="O48" s="65">
        <v>112</v>
      </c>
      <c r="P48" s="48"/>
      <c r="Q48" s="48"/>
      <c r="R48" s="48"/>
      <c r="S48" s="48"/>
      <c r="T48" s="48"/>
      <c r="U48" s="48"/>
    </row>
    <row r="49" spans="1:21" ht="30.75" customHeight="1" x14ac:dyDescent="0.2">
      <c r="A49" s="48"/>
      <c r="B49" s="1198"/>
      <c r="C49" s="1199"/>
      <c r="D49" s="62"/>
      <c r="E49" s="1190" t="s">
        <v>15</v>
      </c>
      <c r="F49" s="1190"/>
      <c r="G49" s="1190"/>
      <c r="H49" s="1190"/>
      <c r="I49" s="1190"/>
      <c r="J49" s="1191"/>
      <c r="K49" s="63">
        <v>9</v>
      </c>
      <c r="L49" s="64">
        <v>9</v>
      </c>
      <c r="M49" s="64">
        <v>9</v>
      </c>
      <c r="N49" s="64">
        <v>9</v>
      </c>
      <c r="O49" s="65">
        <v>0</v>
      </c>
      <c r="P49" s="48"/>
      <c r="Q49" s="48"/>
      <c r="R49" s="48"/>
      <c r="S49" s="48"/>
      <c r="T49" s="48"/>
      <c r="U49" s="48"/>
    </row>
    <row r="50" spans="1:21" ht="30.75" customHeight="1" x14ac:dyDescent="0.2">
      <c r="A50" s="48"/>
      <c r="B50" s="1198"/>
      <c r="C50" s="1199"/>
      <c r="D50" s="62"/>
      <c r="E50" s="1190" t="s">
        <v>16</v>
      </c>
      <c r="F50" s="1190"/>
      <c r="G50" s="1190"/>
      <c r="H50" s="1190"/>
      <c r="I50" s="1190"/>
      <c r="J50" s="1191"/>
      <c r="K50" s="63" t="s">
        <v>495</v>
      </c>
      <c r="L50" s="64" t="s">
        <v>495</v>
      </c>
      <c r="M50" s="64" t="s">
        <v>495</v>
      </c>
      <c r="N50" s="64" t="s">
        <v>495</v>
      </c>
      <c r="O50" s="65" t="s">
        <v>495</v>
      </c>
      <c r="P50" s="48"/>
      <c r="Q50" s="48"/>
      <c r="R50" s="48"/>
      <c r="S50" s="48"/>
      <c r="T50" s="48"/>
      <c r="U50" s="48"/>
    </row>
    <row r="51" spans="1:21" ht="30.75" customHeight="1" x14ac:dyDescent="0.2">
      <c r="A51" s="48"/>
      <c r="B51" s="1200"/>
      <c r="C51" s="1201"/>
      <c r="D51" s="66"/>
      <c r="E51" s="1190" t="s">
        <v>17</v>
      </c>
      <c r="F51" s="1190"/>
      <c r="G51" s="1190"/>
      <c r="H51" s="1190"/>
      <c r="I51" s="1190"/>
      <c r="J51" s="1191"/>
      <c r="K51" s="63">
        <v>1</v>
      </c>
      <c r="L51" s="64">
        <v>0</v>
      </c>
      <c r="M51" s="64">
        <v>0</v>
      </c>
      <c r="N51" s="64">
        <v>0</v>
      </c>
      <c r="O51" s="65" t="s">
        <v>495</v>
      </c>
      <c r="P51" s="48"/>
      <c r="Q51" s="48"/>
      <c r="R51" s="48"/>
      <c r="S51" s="48"/>
      <c r="T51" s="48"/>
      <c r="U51" s="48"/>
    </row>
    <row r="52" spans="1:21" ht="30.75" customHeight="1" x14ac:dyDescent="0.2">
      <c r="A52" s="48"/>
      <c r="B52" s="1188" t="s">
        <v>18</v>
      </c>
      <c r="C52" s="1189"/>
      <c r="D52" s="66"/>
      <c r="E52" s="1190" t="s">
        <v>19</v>
      </c>
      <c r="F52" s="1190"/>
      <c r="G52" s="1190"/>
      <c r="H52" s="1190"/>
      <c r="I52" s="1190"/>
      <c r="J52" s="1191"/>
      <c r="K52" s="63">
        <v>840</v>
      </c>
      <c r="L52" s="64">
        <v>788</v>
      </c>
      <c r="M52" s="64">
        <v>775</v>
      </c>
      <c r="N52" s="64">
        <v>774</v>
      </c>
      <c r="O52" s="65">
        <v>733</v>
      </c>
      <c r="P52" s="48"/>
      <c r="Q52" s="48"/>
      <c r="R52" s="48"/>
      <c r="S52" s="48"/>
      <c r="T52" s="48"/>
      <c r="U52" s="48"/>
    </row>
    <row r="53" spans="1:21" ht="30.75" customHeight="1" thickBot="1" x14ac:dyDescent="0.25">
      <c r="A53" s="48"/>
      <c r="B53" s="1192" t="s">
        <v>20</v>
      </c>
      <c r="C53" s="1193"/>
      <c r="D53" s="67"/>
      <c r="E53" s="1194" t="s">
        <v>21</v>
      </c>
      <c r="F53" s="1194"/>
      <c r="G53" s="1194"/>
      <c r="H53" s="1194"/>
      <c r="I53" s="1194"/>
      <c r="J53" s="1195"/>
      <c r="K53" s="68">
        <v>306</v>
      </c>
      <c r="L53" s="69">
        <v>268</v>
      </c>
      <c r="M53" s="69">
        <v>263</v>
      </c>
      <c r="N53" s="69">
        <v>259</v>
      </c>
      <c r="O53" s="70">
        <v>202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ZXTSKRk2DADkXB5Uh+FsVL60lo//HXWcQSGcCPE0mMpxrprsZ8MCC3w1PDPM6Io6p42Me+zqNmtQu7K39iCXQ==" saltValue="zNi9Fi5V8sSCz1btd/S9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538</v>
      </c>
      <c r="J40" s="79" t="s">
        <v>539</v>
      </c>
      <c r="K40" s="79" t="s">
        <v>540</v>
      </c>
      <c r="L40" s="79" t="s">
        <v>541</v>
      </c>
      <c r="M40" s="80" t="s">
        <v>542</v>
      </c>
    </row>
    <row r="41" spans="2:13" ht="27.75" customHeight="1" x14ac:dyDescent="0.2">
      <c r="B41" s="1216" t="s">
        <v>23</v>
      </c>
      <c r="C41" s="1217"/>
      <c r="D41" s="81"/>
      <c r="E41" s="1218" t="s">
        <v>24</v>
      </c>
      <c r="F41" s="1218"/>
      <c r="G41" s="1218"/>
      <c r="H41" s="1219"/>
      <c r="I41" s="82">
        <v>7093</v>
      </c>
      <c r="J41" s="83">
        <v>6903</v>
      </c>
      <c r="K41" s="83">
        <v>6886</v>
      </c>
      <c r="L41" s="83">
        <v>6702</v>
      </c>
      <c r="M41" s="84">
        <v>6561</v>
      </c>
    </row>
    <row r="42" spans="2:13" ht="27.75" customHeight="1" x14ac:dyDescent="0.2">
      <c r="B42" s="1206"/>
      <c r="C42" s="1207"/>
      <c r="D42" s="85"/>
      <c r="E42" s="1210" t="s">
        <v>25</v>
      </c>
      <c r="F42" s="1210"/>
      <c r="G42" s="1210"/>
      <c r="H42" s="1211"/>
      <c r="I42" s="86" t="s">
        <v>495</v>
      </c>
      <c r="J42" s="87" t="s">
        <v>495</v>
      </c>
      <c r="K42" s="87" t="s">
        <v>495</v>
      </c>
      <c r="L42" s="87" t="s">
        <v>495</v>
      </c>
      <c r="M42" s="88" t="s">
        <v>495</v>
      </c>
    </row>
    <row r="43" spans="2:13" ht="27.75" customHeight="1" x14ac:dyDescent="0.2">
      <c r="B43" s="1206"/>
      <c r="C43" s="1207"/>
      <c r="D43" s="85"/>
      <c r="E43" s="1210" t="s">
        <v>26</v>
      </c>
      <c r="F43" s="1210"/>
      <c r="G43" s="1210"/>
      <c r="H43" s="1211"/>
      <c r="I43" s="86">
        <v>1295</v>
      </c>
      <c r="J43" s="87">
        <v>1270</v>
      </c>
      <c r="K43" s="87">
        <v>1175</v>
      </c>
      <c r="L43" s="87">
        <v>1173</v>
      </c>
      <c r="M43" s="88">
        <v>1073</v>
      </c>
    </row>
    <row r="44" spans="2:13" ht="27.75" customHeight="1" x14ac:dyDescent="0.2">
      <c r="B44" s="1206"/>
      <c r="C44" s="1207"/>
      <c r="D44" s="85"/>
      <c r="E44" s="1210" t="s">
        <v>27</v>
      </c>
      <c r="F44" s="1210"/>
      <c r="G44" s="1210"/>
      <c r="H44" s="1211"/>
      <c r="I44" s="86">
        <v>123</v>
      </c>
      <c r="J44" s="87">
        <v>115</v>
      </c>
      <c r="K44" s="87">
        <v>108</v>
      </c>
      <c r="L44" s="87">
        <v>105</v>
      </c>
      <c r="M44" s="88">
        <v>97</v>
      </c>
    </row>
    <row r="45" spans="2:13" ht="27.75" customHeight="1" x14ac:dyDescent="0.2">
      <c r="B45" s="1206"/>
      <c r="C45" s="1207"/>
      <c r="D45" s="85"/>
      <c r="E45" s="1210" t="s">
        <v>28</v>
      </c>
      <c r="F45" s="1210"/>
      <c r="G45" s="1210"/>
      <c r="H45" s="1211"/>
      <c r="I45" s="86">
        <v>1503</v>
      </c>
      <c r="J45" s="87">
        <v>1205</v>
      </c>
      <c r="K45" s="87">
        <v>1220</v>
      </c>
      <c r="L45" s="87">
        <v>1033</v>
      </c>
      <c r="M45" s="88">
        <v>854</v>
      </c>
    </row>
    <row r="46" spans="2:13" ht="27.75" customHeight="1" x14ac:dyDescent="0.2">
      <c r="B46" s="1206"/>
      <c r="C46" s="1207"/>
      <c r="D46" s="89"/>
      <c r="E46" s="1210" t="s">
        <v>29</v>
      </c>
      <c r="F46" s="1210"/>
      <c r="G46" s="1210"/>
      <c r="H46" s="1211"/>
      <c r="I46" s="86">
        <v>91</v>
      </c>
      <c r="J46" s="87">
        <v>87</v>
      </c>
      <c r="K46" s="87">
        <v>84</v>
      </c>
      <c r="L46" s="87">
        <v>81</v>
      </c>
      <c r="M46" s="88">
        <v>78</v>
      </c>
    </row>
    <row r="47" spans="2:13" ht="27.75" customHeight="1" x14ac:dyDescent="0.2">
      <c r="B47" s="1206"/>
      <c r="C47" s="1207"/>
      <c r="D47" s="90"/>
      <c r="E47" s="1220" t="s">
        <v>30</v>
      </c>
      <c r="F47" s="1221"/>
      <c r="G47" s="1221"/>
      <c r="H47" s="1222"/>
      <c r="I47" s="86" t="s">
        <v>495</v>
      </c>
      <c r="J47" s="87" t="s">
        <v>495</v>
      </c>
      <c r="K47" s="87" t="s">
        <v>495</v>
      </c>
      <c r="L47" s="87" t="s">
        <v>495</v>
      </c>
      <c r="M47" s="88" t="s">
        <v>495</v>
      </c>
    </row>
    <row r="48" spans="2:13" ht="27.75" customHeight="1" x14ac:dyDescent="0.2">
      <c r="B48" s="1206"/>
      <c r="C48" s="1207"/>
      <c r="D48" s="85"/>
      <c r="E48" s="1210" t="s">
        <v>31</v>
      </c>
      <c r="F48" s="1210"/>
      <c r="G48" s="1210"/>
      <c r="H48" s="1211"/>
      <c r="I48" s="86" t="s">
        <v>495</v>
      </c>
      <c r="J48" s="87" t="s">
        <v>495</v>
      </c>
      <c r="K48" s="87" t="s">
        <v>495</v>
      </c>
      <c r="L48" s="87" t="s">
        <v>495</v>
      </c>
      <c r="M48" s="88" t="s">
        <v>495</v>
      </c>
    </row>
    <row r="49" spans="2:13" ht="27.75" customHeight="1" x14ac:dyDescent="0.2">
      <c r="B49" s="1208"/>
      <c r="C49" s="1209"/>
      <c r="D49" s="85"/>
      <c r="E49" s="1210" t="s">
        <v>32</v>
      </c>
      <c r="F49" s="1210"/>
      <c r="G49" s="1210"/>
      <c r="H49" s="1211"/>
      <c r="I49" s="86" t="s">
        <v>495</v>
      </c>
      <c r="J49" s="87" t="s">
        <v>495</v>
      </c>
      <c r="K49" s="87" t="s">
        <v>495</v>
      </c>
      <c r="L49" s="87" t="s">
        <v>495</v>
      </c>
      <c r="M49" s="88" t="s">
        <v>495</v>
      </c>
    </row>
    <row r="50" spans="2:13" ht="27.75" customHeight="1" x14ac:dyDescent="0.2">
      <c r="B50" s="1204" t="s">
        <v>33</v>
      </c>
      <c r="C50" s="1205"/>
      <c r="D50" s="91"/>
      <c r="E50" s="1210" t="s">
        <v>34</v>
      </c>
      <c r="F50" s="1210"/>
      <c r="G50" s="1210"/>
      <c r="H50" s="1211"/>
      <c r="I50" s="86">
        <v>1788</v>
      </c>
      <c r="J50" s="87">
        <v>2027</v>
      </c>
      <c r="K50" s="87">
        <v>2371</v>
      </c>
      <c r="L50" s="87">
        <v>2546</v>
      </c>
      <c r="M50" s="88">
        <v>2776</v>
      </c>
    </row>
    <row r="51" spans="2:13" ht="27.75" customHeight="1" x14ac:dyDescent="0.2">
      <c r="B51" s="1206"/>
      <c r="C51" s="1207"/>
      <c r="D51" s="85"/>
      <c r="E51" s="1210" t="s">
        <v>35</v>
      </c>
      <c r="F51" s="1210"/>
      <c r="G51" s="1210"/>
      <c r="H51" s="1211"/>
      <c r="I51" s="86" t="s">
        <v>495</v>
      </c>
      <c r="J51" s="87" t="s">
        <v>495</v>
      </c>
      <c r="K51" s="87" t="s">
        <v>495</v>
      </c>
      <c r="L51" s="87" t="s">
        <v>495</v>
      </c>
      <c r="M51" s="88" t="s">
        <v>495</v>
      </c>
    </row>
    <row r="52" spans="2:13" ht="27.75" customHeight="1" x14ac:dyDescent="0.2">
      <c r="B52" s="1208"/>
      <c r="C52" s="1209"/>
      <c r="D52" s="85"/>
      <c r="E52" s="1210" t="s">
        <v>36</v>
      </c>
      <c r="F52" s="1210"/>
      <c r="G52" s="1210"/>
      <c r="H52" s="1211"/>
      <c r="I52" s="86">
        <v>5982</v>
      </c>
      <c r="J52" s="87">
        <v>5896</v>
      </c>
      <c r="K52" s="87">
        <v>5737</v>
      </c>
      <c r="L52" s="87">
        <v>5637</v>
      </c>
      <c r="M52" s="88">
        <v>5509</v>
      </c>
    </row>
    <row r="53" spans="2:13" ht="27.75" customHeight="1" thickBot="1" x14ac:dyDescent="0.25">
      <c r="B53" s="1212" t="s">
        <v>37</v>
      </c>
      <c r="C53" s="1213"/>
      <c r="D53" s="92"/>
      <c r="E53" s="1214" t="s">
        <v>38</v>
      </c>
      <c r="F53" s="1214"/>
      <c r="G53" s="1214"/>
      <c r="H53" s="1215"/>
      <c r="I53" s="93">
        <v>2335</v>
      </c>
      <c r="J53" s="94">
        <v>1658</v>
      </c>
      <c r="K53" s="94">
        <v>1365</v>
      </c>
      <c r="L53" s="94">
        <v>909</v>
      </c>
      <c r="M53" s="95">
        <v>378</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WbsE6iUDICSV3H01snobYtS+U+q0ECz35TV1v9QaS/6Nh+kXV9LhdpX0d+Nw7KyiluvsfFj8bsMxuqIEfH2Q==" saltValue="Fs7VhFlegjJ5Zqz3DoHA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540</v>
      </c>
      <c r="G54" s="104" t="s">
        <v>541</v>
      </c>
      <c r="H54" s="105" t="s">
        <v>542</v>
      </c>
    </row>
    <row r="55" spans="2:8" ht="52.5" customHeight="1" x14ac:dyDescent="0.2">
      <c r="B55" s="106"/>
      <c r="C55" s="1231" t="s">
        <v>41</v>
      </c>
      <c r="D55" s="1231"/>
      <c r="E55" s="1232"/>
      <c r="F55" s="107">
        <v>1488</v>
      </c>
      <c r="G55" s="107">
        <v>1675</v>
      </c>
      <c r="H55" s="108">
        <v>1872</v>
      </c>
    </row>
    <row r="56" spans="2:8" ht="52.5" customHeight="1" x14ac:dyDescent="0.2">
      <c r="B56" s="109"/>
      <c r="C56" s="1233" t="s">
        <v>42</v>
      </c>
      <c r="D56" s="1233"/>
      <c r="E56" s="1234"/>
      <c r="F56" s="110">
        <v>59</v>
      </c>
      <c r="G56" s="110">
        <v>59</v>
      </c>
      <c r="H56" s="111">
        <v>60</v>
      </c>
    </row>
    <row r="57" spans="2:8" ht="53.25" customHeight="1" x14ac:dyDescent="0.2">
      <c r="B57" s="109"/>
      <c r="C57" s="1235" t="s">
        <v>43</v>
      </c>
      <c r="D57" s="1235"/>
      <c r="E57" s="1236"/>
      <c r="F57" s="112">
        <v>2240</v>
      </c>
      <c r="G57" s="112">
        <v>2236</v>
      </c>
      <c r="H57" s="113">
        <v>2070</v>
      </c>
    </row>
    <row r="58" spans="2:8" ht="45.75" customHeight="1" x14ac:dyDescent="0.2">
      <c r="B58" s="114"/>
      <c r="C58" s="1223" t="s">
        <v>44</v>
      </c>
      <c r="D58" s="1224"/>
      <c r="E58" s="1225"/>
      <c r="F58" s="115"/>
      <c r="G58" s="115"/>
      <c r="H58" s="116"/>
    </row>
    <row r="59" spans="2:8" ht="45.75" customHeight="1" x14ac:dyDescent="0.2">
      <c r="B59" s="114"/>
      <c r="C59" s="1223" t="s">
        <v>44</v>
      </c>
      <c r="D59" s="1224"/>
      <c r="E59" s="1225"/>
      <c r="F59" s="115"/>
      <c r="G59" s="115"/>
      <c r="H59" s="116"/>
    </row>
    <row r="60" spans="2:8" ht="45.75" customHeight="1" x14ac:dyDescent="0.2">
      <c r="B60" s="114"/>
      <c r="C60" s="1223" t="s">
        <v>44</v>
      </c>
      <c r="D60" s="1224"/>
      <c r="E60" s="1225"/>
      <c r="F60" s="115"/>
      <c r="G60" s="115"/>
      <c r="H60" s="116"/>
    </row>
    <row r="61" spans="2:8" ht="45.75" customHeight="1" x14ac:dyDescent="0.2">
      <c r="B61" s="114"/>
      <c r="C61" s="1223" t="s">
        <v>44</v>
      </c>
      <c r="D61" s="1224"/>
      <c r="E61" s="1225"/>
      <c r="F61" s="115"/>
      <c r="G61" s="115"/>
      <c r="H61" s="116"/>
    </row>
    <row r="62" spans="2:8" ht="45.75" customHeight="1" thickBot="1" x14ac:dyDescent="0.25">
      <c r="B62" s="117"/>
      <c r="C62" s="1226" t="s">
        <v>44</v>
      </c>
      <c r="D62" s="1227"/>
      <c r="E62" s="1228"/>
      <c r="F62" s="118"/>
      <c r="G62" s="118"/>
      <c r="H62" s="119"/>
    </row>
    <row r="63" spans="2:8" ht="52.5" customHeight="1" thickBot="1" x14ac:dyDescent="0.25">
      <c r="B63" s="120"/>
      <c r="C63" s="1229" t="s">
        <v>45</v>
      </c>
      <c r="D63" s="1229"/>
      <c r="E63" s="1230"/>
      <c r="F63" s="121">
        <v>3788</v>
      </c>
      <c r="G63" s="121">
        <v>3971</v>
      </c>
      <c r="H63" s="122">
        <v>4001</v>
      </c>
    </row>
    <row r="64" spans="2:8" ht="15" customHeight="1" x14ac:dyDescent="0.2"/>
    <row r="65" ht="0" hidden="1" customHeight="1" x14ac:dyDescent="0.2"/>
    <row r="66" ht="0" hidden="1" customHeight="1" x14ac:dyDescent="0.2"/>
  </sheetData>
  <sheetProtection algorithmName="SHA-512" hashValue="JEc7/jb9eJNjbcmVP8TSNAmgIreP0nq+g2NKlwQJQ8E8pWDgKFRhGKp8KsfDe+lJNVBmPnRsaPWjtkeQjVnhuw==" saltValue="W2zuA9Fk2zRyDb+Z+aUm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0D7B-F5C1-4110-B4A8-5662E384AAA6}">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550</v>
      </c>
    </row>
    <row r="11" spans="1:143" s="270" customFormat="1" ht="13.2"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550</v>
      </c>
    </row>
    <row r="13" spans="1:143" s="270" customFormat="1" ht="13.2"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39"/>
      <c r="DE19" s="1239"/>
    </row>
    <row r="20" spans="1:351" ht="13.2" x14ac:dyDescent="0.2">
      <c r="DD20" s="1239"/>
      <c r="DE20" s="1239"/>
    </row>
    <row r="21" spans="1:351" ht="16.2"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x14ac:dyDescent="0.2">
      <c r="B22" s="1246"/>
      <c r="MM22" s="1245"/>
    </row>
    <row r="23" spans="1:351" ht="13.2" x14ac:dyDescent="0.2">
      <c r="B23" s="1246"/>
    </row>
    <row r="24" spans="1:351" ht="13.2" x14ac:dyDescent="0.2">
      <c r="B24" s="1246"/>
    </row>
    <row r="25" spans="1:351" ht="13.2" x14ac:dyDescent="0.2">
      <c r="B25" s="1246"/>
    </row>
    <row r="26" spans="1:351" ht="13.2" x14ac:dyDescent="0.2">
      <c r="B26" s="1246"/>
    </row>
    <row r="27" spans="1:351" ht="13.2" x14ac:dyDescent="0.2">
      <c r="B27" s="1246"/>
    </row>
    <row r="28" spans="1:351" ht="13.2" x14ac:dyDescent="0.2">
      <c r="B28" s="1246"/>
    </row>
    <row r="29" spans="1:351" ht="13.2" x14ac:dyDescent="0.2">
      <c r="B29" s="1246"/>
    </row>
    <row r="30" spans="1:351" ht="13.2" x14ac:dyDescent="0.2">
      <c r="B30" s="1246"/>
    </row>
    <row r="31" spans="1:351" ht="13.2" x14ac:dyDescent="0.2">
      <c r="B31" s="1246"/>
    </row>
    <row r="32" spans="1:351" ht="13.2" x14ac:dyDescent="0.2">
      <c r="B32" s="1246"/>
    </row>
    <row r="33" spans="2:109" ht="13.2" x14ac:dyDescent="0.2">
      <c r="B33" s="1246"/>
    </row>
    <row r="34" spans="2:109" ht="13.2" x14ac:dyDescent="0.2">
      <c r="B34" s="1246"/>
    </row>
    <row r="35" spans="2:109" ht="13.2" x14ac:dyDescent="0.2">
      <c r="B35" s="1246"/>
    </row>
    <row r="36" spans="2:109" ht="13.2" x14ac:dyDescent="0.2">
      <c r="B36" s="1246"/>
    </row>
    <row r="37" spans="2:109" ht="13.2" x14ac:dyDescent="0.2">
      <c r="B37" s="1246"/>
    </row>
    <row r="38" spans="2:109" ht="13.2" x14ac:dyDescent="0.2">
      <c r="B38" s="1246"/>
    </row>
    <row r="39" spans="2:109" ht="13.2"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x14ac:dyDescent="0.2">
      <c r="B40" s="1251"/>
      <c r="DD40" s="1251"/>
      <c r="DE40" s="1239"/>
    </row>
    <row r="41" spans="2:109" ht="16.2" x14ac:dyDescent="0.2">
      <c r="B41" s="1252" t="s">
        <v>551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x14ac:dyDescent="0.2">
      <c r="B42" s="1246"/>
      <c r="G42" s="1253"/>
      <c r="I42" s="1254"/>
      <c r="J42" s="1254"/>
      <c r="K42" s="1254"/>
      <c r="AM42" s="1253"/>
      <c r="AN42" s="1253" t="s">
        <v>552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t="s">
        <v>553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x14ac:dyDescent="0.2">
      <c r="B49" s="1246"/>
      <c r="AN49" s="1239" t="s">
        <v>554</v>
      </c>
    </row>
    <row r="50" spans="1:109" ht="13.2"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538</v>
      </c>
      <c r="BQ50" s="1271"/>
      <c r="BR50" s="1271"/>
      <c r="BS50" s="1271"/>
      <c r="BT50" s="1271"/>
      <c r="BU50" s="1271"/>
      <c r="BV50" s="1271"/>
      <c r="BW50" s="1271"/>
      <c r="BX50" s="1271" t="s">
        <v>539</v>
      </c>
      <c r="BY50" s="1271"/>
      <c r="BZ50" s="1271"/>
      <c r="CA50" s="1271"/>
      <c r="CB50" s="1271"/>
      <c r="CC50" s="1271"/>
      <c r="CD50" s="1271"/>
      <c r="CE50" s="1271"/>
      <c r="CF50" s="1271" t="s">
        <v>540</v>
      </c>
      <c r="CG50" s="1271"/>
      <c r="CH50" s="1271"/>
      <c r="CI50" s="1271"/>
      <c r="CJ50" s="1271"/>
      <c r="CK50" s="1271"/>
      <c r="CL50" s="1271"/>
      <c r="CM50" s="1271"/>
      <c r="CN50" s="1271" t="s">
        <v>541</v>
      </c>
      <c r="CO50" s="1271"/>
      <c r="CP50" s="1271"/>
      <c r="CQ50" s="1271"/>
      <c r="CR50" s="1271"/>
      <c r="CS50" s="1271"/>
      <c r="CT50" s="1271"/>
      <c r="CU50" s="1271"/>
      <c r="CV50" s="1271" t="s">
        <v>542</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555</v>
      </c>
      <c r="AO51" s="1275"/>
      <c r="AP51" s="1275"/>
      <c r="AQ51" s="1275"/>
      <c r="AR51" s="1275"/>
      <c r="AS51" s="1275"/>
      <c r="AT51" s="1275"/>
      <c r="AU51" s="1275"/>
      <c r="AV51" s="1275"/>
      <c r="AW51" s="1275"/>
      <c r="AX51" s="1275"/>
      <c r="AY51" s="1275"/>
      <c r="AZ51" s="1275"/>
      <c r="BA51" s="1275"/>
      <c r="BB51" s="1275" t="s">
        <v>556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27.6</v>
      </c>
      <c r="CO51" s="1277"/>
      <c r="CP51" s="1277"/>
      <c r="CQ51" s="1277"/>
      <c r="CR51" s="1277"/>
      <c r="CS51" s="1277"/>
      <c r="CT51" s="1277"/>
      <c r="CU51" s="1277"/>
      <c r="CV51" s="1277">
        <v>11.8</v>
      </c>
      <c r="CW51" s="1277"/>
      <c r="CX51" s="1277"/>
      <c r="CY51" s="1277"/>
      <c r="CZ51" s="1277"/>
      <c r="DA51" s="1277"/>
      <c r="DB51" s="1277"/>
      <c r="DC51" s="1277"/>
    </row>
    <row r="52" spans="1:109" ht="13.2"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557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52.9</v>
      </c>
      <c r="CO53" s="1277"/>
      <c r="CP53" s="1277"/>
      <c r="CQ53" s="1277"/>
      <c r="CR53" s="1277"/>
      <c r="CS53" s="1277"/>
      <c r="CT53" s="1277"/>
      <c r="CU53" s="1277"/>
      <c r="CV53" s="1277">
        <v>54.2</v>
      </c>
      <c r="CW53" s="1277"/>
      <c r="CX53" s="1277"/>
      <c r="CY53" s="1277"/>
      <c r="CZ53" s="1277"/>
      <c r="DA53" s="1277"/>
      <c r="DB53" s="1277"/>
      <c r="DC53" s="1277"/>
    </row>
    <row r="54" spans="1:109" ht="13.2"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4"/>
      <c r="B55" s="1246"/>
      <c r="G55" s="1265"/>
      <c r="H55" s="1265"/>
      <c r="I55" s="1265"/>
      <c r="J55" s="1265"/>
      <c r="K55" s="1274"/>
      <c r="L55" s="1274"/>
      <c r="M55" s="1274"/>
      <c r="N55" s="1274"/>
      <c r="AN55" s="1271" t="s">
        <v>558</v>
      </c>
      <c r="AO55" s="1271"/>
      <c r="AP55" s="1271"/>
      <c r="AQ55" s="1271"/>
      <c r="AR55" s="1271"/>
      <c r="AS55" s="1271"/>
      <c r="AT55" s="1271"/>
      <c r="AU55" s="1271"/>
      <c r="AV55" s="1271"/>
      <c r="AW55" s="1271"/>
      <c r="AX55" s="1271"/>
      <c r="AY55" s="1271"/>
      <c r="AZ55" s="1271"/>
      <c r="BA55" s="1271"/>
      <c r="BB55" s="1275" t="s">
        <v>556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557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ht="13.2"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x14ac:dyDescent="0.2">
      <c r="B63" s="1286" t="s">
        <v>559</v>
      </c>
    </row>
    <row r="64" spans="1:109" ht="13.2" x14ac:dyDescent="0.2">
      <c r="B64" s="1246"/>
      <c r="G64" s="1253"/>
      <c r="I64" s="1287"/>
      <c r="J64" s="1287"/>
      <c r="K64" s="1287"/>
      <c r="L64" s="1287"/>
      <c r="M64" s="1287"/>
      <c r="N64" s="1288"/>
      <c r="AM64" s="1253"/>
      <c r="AN64" s="1253" t="s">
        <v>552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x14ac:dyDescent="0.2">
      <c r="B65" s="1246"/>
      <c r="AN65" s="1255" t="s">
        <v>553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x14ac:dyDescent="0.2">
      <c r="B71" s="1246"/>
      <c r="G71" s="1292"/>
      <c r="I71" s="1293"/>
      <c r="J71" s="1290"/>
      <c r="K71" s="1290"/>
      <c r="L71" s="1291"/>
      <c r="M71" s="1290"/>
      <c r="N71" s="1291"/>
      <c r="AM71" s="1292"/>
      <c r="AN71" s="1239" t="s">
        <v>554</v>
      </c>
    </row>
    <row r="72" spans="2:107" ht="13.2"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538</v>
      </c>
      <c r="BQ72" s="1271"/>
      <c r="BR72" s="1271"/>
      <c r="BS72" s="1271"/>
      <c r="BT72" s="1271"/>
      <c r="BU72" s="1271"/>
      <c r="BV72" s="1271"/>
      <c r="BW72" s="1271"/>
      <c r="BX72" s="1271" t="s">
        <v>539</v>
      </c>
      <c r="BY72" s="1271"/>
      <c r="BZ72" s="1271"/>
      <c r="CA72" s="1271"/>
      <c r="CB72" s="1271"/>
      <c r="CC72" s="1271"/>
      <c r="CD72" s="1271"/>
      <c r="CE72" s="1271"/>
      <c r="CF72" s="1271" t="s">
        <v>540</v>
      </c>
      <c r="CG72" s="1271"/>
      <c r="CH72" s="1271"/>
      <c r="CI72" s="1271"/>
      <c r="CJ72" s="1271"/>
      <c r="CK72" s="1271"/>
      <c r="CL72" s="1271"/>
      <c r="CM72" s="1271"/>
      <c r="CN72" s="1271" t="s">
        <v>541</v>
      </c>
      <c r="CO72" s="1271"/>
      <c r="CP72" s="1271"/>
      <c r="CQ72" s="1271"/>
      <c r="CR72" s="1271"/>
      <c r="CS72" s="1271"/>
      <c r="CT72" s="1271"/>
      <c r="CU72" s="1271"/>
      <c r="CV72" s="1271" t="s">
        <v>542</v>
      </c>
      <c r="CW72" s="1271"/>
      <c r="CX72" s="1271"/>
      <c r="CY72" s="1271"/>
      <c r="CZ72" s="1271"/>
      <c r="DA72" s="1271"/>
      <c r="DB72" s="1271"/>
      <c r="DC72" s="1271"/>
    </row>
    <row r="73" spans="2:107" ht="13.2" x14ac:dyDescent="0.2">
      <c r="B73" s="1246"/>
      <c r="G73" s="1272"/>
      <c r="H73" s="1272"/>
      <c r="I73" s="1272"/>
      <c r="J73" s="1272"/>
      <c r="K73" s="1294"/>
      <c r="L73" s="1294"/>
      <c r="M73" s="1294"/>
      <c r="N73" s="1294"/>
      <c r="AM73" s="1264"/>
      <c r="AN73" s="1275" t="s">
        <v>555</v>
      </c>
      <c r="AO73" s="1275"/>
      <c r="AP73" s="1275"/>
      <c r="AQ73" s="1275"/>
      <c r="AR73" s="1275"/>
      <c r="AS73" s="1275"/>
      <c r="AT73" s="1275"/>
      <c r="AU73" s="1275"/>
      <c r="AV73" s="1275"/>
      <c r="AW73" s="1275"/>
      <c r="AX73" s="1275"/>
      <c r="AY73" s="1275"/>
      <c r="AZ73" s="1275"/>
      <c r="BA73" s="1275"/>
      <c r="BB73" s="1275" t="s">
        <v>556</v>
      </c>
      <c r="BC73" s="1275"/>
      <c r="BD73" s="1275"/>
      <c r="BE73" s="1275"/>
      <c r="BF73" s="1275"/>
      <c r="BG73" s="1275"/>
      <c r="BH73" s="1275"/>
      <c r="BI73" s="1275"/>
      <c r="BJ73" s="1275"/>
      <c r="BK73" s="1275"/>
      <c r="BL73" s="1275"/>
      <c r="BM73" s="1275"/>
      <c r="BN73" s="1275"/>
      <c r="BO73" s="1275"/>
      <c r="BP73" s="1277">
        <v>67.7</v>
      </c>
      <c r="BQ73" s="1277"/>
      <c r="BR73" s="1277"/>
      <c r="BS73" s="1277"/>
      <c r="BT73" s="1277"/>
      <c r="BU73" s="1277"/>
      <c r="BV73" s="1277"/>
      <c r="BW73" s="1277"/>
      <c r="BX73" s="1277">
        <v>50.5</v>
      </c>
      <c r="BY73" s="1277"/>
      <c r="BZ73" s="1277"/>
      <c r="CA73" s="1277"/>
      <c r="CB73" s="1277"/>
      <c r="CC73" s="1277"/>
      <c r="CD73" s="1277"/>
      <c r="CE73" s="1277"/>
      <c r="CF73" s="1277">
        <v>40.700000000000003</v>
      </c>
      <c r="CG73" s="1277"/>
      <c r="CH73" s="1277"/>
      <c r="CI73" s="1277"/>
      <c r="CJ73" s="1277"/>
      <c r="CK73" s="1277"/>
      <c r="CL73" s="1277"/>
      <c r="CM73" s="1277"/>
      <c r="CN73" s="1277">
        <v>27.6</v>
      </c>
      <c r="CO73" s="1277"/>
      <c r="CP73" s="1277"/>
      <c r="CQ73" s="1277"/>
      <c r="CR73" s="1277"/>
      <c r="CS73" s="1277"/>
      <c r="CT73" s="1277"/>
      <c r="CU73" s="1277"/>
      <c r="CV73" s="1277">
        <v>11.8</v>
      </c>
      <c r="CW73" s="1277"/>
      <c r="CX73" s="1277"/>
      <c r="CY73" s="1277"/>
      <c r="CZ73" s="1277"/>
      <c r="DA73" s="1277"/>
      <c r="DB73" s="1277"/>
      <c r="DC73" s="1277"/>
    </row>
    <row r="74" spans="2:107" ht="13.2" x14ac:dyDescent="0.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560</v>
      </c>
      <c r="BC75" s="1275"/>
      <c r="BD75" s="1275"/>
      <c r="BE75" s="1275"/>
      <c r="BF75" s="1275"/>
      <c r="BG75" s="1275"/>
      <c r="BH75" s="1275"/>
      <c r="BI75" s="1275"/>
      <c r="BJ75" s="1275"/>
      <c r="BK75" s="1275"/>
      <c r="BL75" s="1275"/>
      <c r="BM75" s="1275"/>
      <c r="BN75" s="1275"/>
      <c r="BO75" s="1275"/>
      <c r="BP75" s="1277">
        <v>9.9</v>
      </c>
      <c r="BQ75" s="1277"/>
      <c r="BR75" s="1277"/>
      <c r="BS75" s="1277"/>
      <c r="BT75" s="1277"/>
      <c r="BU75" s="1277"/>
      <c r="BV75" s="1277"/>
      <c r="BW75" s="1277"/>
      <c r="BX75" s="1277">
        <v>9</v>
      </c>
      <c r="BY75" s="1277"/>
      <c r="BZ75" s="1277"/>
      <c r="CA75" s="1277"/>
      <c r="CB75" s="1277"/>
      <c r="CC75" s="1277"/>
      <c r="CD75" s="1277"/>
      <c r="CE75" s="1277"/>
      <c r="CF75" s="1277">
        <v>8.3000000000000007</v>
      </c>
      <c r="CG75" s="1277"/>
      <c r="CH75" s="1277"/>
      <c r="CI75" s="1277"/>
      <c r="CJ75" s="1277"/>
      <c r="CK75" s="1277"/>
      <c r="CL75" s="1277"/>
      <c r="CM75" s="1277"/>
      <c r="CN75" s="1277">
        <v>7.9</v>
      </c>
      <c r="CO75" s="1277"/>
      <c r="CP75" s="1277"/>
      <c r="CQ75" s="1277"/>
      <c r="CR75" s="1277"/>
      <c r="CS75" s="1277"/>
      <c r="CT75" s="1277"/>
      <c r="CU75" s="1277"/>
      <c r="CV75" s="1277">
        <v>7.3</v>
      </c>
      <c r="CW75" s="1277"/>
      <c r="CX75" s="1277"/>
      <c r="CY75" s="1277"/>
      <c r="CZ75" s="1277"/>
      <c r="DA75" s="1277"/>
      <c r="DB75" s="1277"/>
      <c r="DC75" s="1277"/>
    </row>
    <row r="76" spans="2:107" ht="13.2"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6"/>
      <c r="G77" s="1265"/>
      <c r="H77" s="1265"/>
      <c r="I77" s="1265"/>
      <c r="J77" s="1265"/>
      <c r="K77" s="1294"/>
      <c r="L77" s="1294"/>
      <c r="M77" s="1294"/>
      <c r="N77" s="1294"/>
      <c r="AN77" s="1271" t="s">
        <v>558</v>
      </c>
      <c r="AO77" s="1271"/>
      <c r="AP77" s="1271"/>
      <c r="AQ77" s="1271"/>
      <c r="AR77" s="1271"/>
      <c r="AS77" s="1271"/>
      <c r="AT77" s="1271"/>
      <c r="AU77" s="1271"/>
      <c r="AV77" s="1271"/>
      <c r="AW77" s="1271"/>
      <c r="AX77" s="1271"/>
      <c r="AY77" s="1271"/>
      <c r="AZ77" s="1271"/>
      <c r="BA77" s="1271"/>
      <c r="BB77" s="1275" t="s">
        <v>556</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560</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ht="13.2" x14ac:dyDescent="0.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6"/>
    </row>
    <row r="82" spans="2:109" ht="16.2" x14ac:dyDescent="0.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x14ac:dyDescent="0.2">
      <c r="DD84" s="1239"/>
      <c r="DE84" s="1239"/>
    </row>
    <row r="85" spans="2:109" ht="13.2" x14ac:dyDescent="0.2">
      <c r="DD85" s="1239"/>
      <c r="DE85" s="1239"/>
    </row>
    <row r="86" spans="2:109" ht="13.2" hidden="1" x14ac:dyDescent="0.2">
      <c r="DD86" s="1239"/>
      <c r="DE86" s="1239"/>
    </row>
    <row r="87" spans="2:109" ht="13.2" hidden="1" x14ac:dyDescent="0.2">
      <c r="K87" s="1297"/>
      <c r="AQ87" s="1297"/>
      <c r="BC87" s="1297"/>
      <c r="BO87" s="1297"/>
      <c r="CA87" s="1297"/>
      <c r="CM87" s="1297"/>
      <c r="CY87" s="1297"/>
      <c r="DD87" s="1239"/>
      <c r="DE87" s="1239"/>
    </row>
    <row r="88" spans="2:109" ht="13.2" hidden="1" x14ac:dyDescent="0.2">
      <c r="DD88" s="1239"/>
      <c r="DE88" s="1239"/>
    </row>
    <row r="89" spans="2:109" ht="13.2" hidden="1" x14ac:dyDescent="0.2">
      <c r="DD89" s="1239"/>
      <c r="DE89" s="1239"/>
    </row>
    <row r="90" spans="2:109" ht="13.2" hidden="1" x14ac:dyDescent="0.2">
      <c r="DD90" s="1239"/>
      <c r="DE90" s="1239"/>
    </row>
    <row r="91" spans="2:109" ht="13.2"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KCT5GCpTk5j1YFWqraXS2fHvudSsvxAKp1IR4Km22Hz6Z0xqgMhwQ7Qh58mu7GlGgCZ0j+/ah66552p4+siOg==" saltValue="NVl4UMQJP3c+0KFbhIgW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7384-E7A2-47B1-B570-E3A3C08C2B04}">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0LWP0KZPD4VpgwyViXen9qdzAVkouxgPmgwx1AwdXTu5PnaZFs5sCTaUJdInUrNNM5n+QFdO/tWoE2E5MNAEcw==" saltValue="8xq+Fz7VOmnxGgaPktzv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FFCB-4596-4F34-AE56-A18884FC5A76}">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uw/206SInnNLoj8OTveerNB4SIka3PpVGlj866wGWWJ10TiEw1B6URP9eOPVGg8AWpPqABfL938ujVsp+FUjA==" saltValue="FWAzgnYwYoOdAOyS4tRF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535</v>
      </c>
      <c r="G2" s="136"/>
      <c r="H2" s="137"/>
    </row>
    <row r="3" spans="1:8" x14ac:dyDescent="0.2">
      <c r="A3" s="133" t="s">
        <v>528</v>
      </c>
      <c r="B3" s="138"/>
      <c r="C3" s="139"/>
      <c r="D3" s="140">
        <v>229646</v>
      </c>
      <c r="E3" s="141"/>
      <c r="F3" s="142">
        <v>174587</v>
      </c>
      <c r="G3" s="143"/>
      <c r="H3" s="144"/>
    </row>
    <row r="4" spans="1:8" x14ac:dyDescent="0.2">
      <c r="A4" s="145"/>
      <c r="B4" s="146"/>
      <c r="C4" s="147"/>
      <c r="D4" s="148">
        <v>13463</v>
      </c>
      <c r="E4" s="149"/>
      <c r="F4" s="150">
        <v>79695</v>
      </c>
      <c r="G4" s="151"/>
      <c r="H4" s="152"/>
    </row>
    <row r="5" spans="1:8" x14ac:dyDescent="0.2">
      <c r="A5" s="133" t="s">
        <v>530</v>
      </c>
      <c r="B5" s="138"/>
      <c r="C5" s="139"/>
      <c r="D5" s="140">
        <v>235678</v>
      </c>
      <c r="E5" s="141"/>
      <c r="F5" s="142">
        <v>175675</v>
      </c>
      <c r="G5" s="143"/>
      <c r="H5" s="144"/>
    </row>
    <row r="6" spans="1:8" x14ac:dyDescent="0.2">
      <c r="A6" s="145"/>
      <c r="B6" s="146"/>
      <c r="C6" s="147"/>
      <c r="D6" s="148">
        <v>5257</v>
      </c>
      <c r="E6" s="149"/>
      <c r="F6" s="150">
        <v>87698</v>
      </c>
      <c r="G6" s="151"/>
      <c r="H6" s="152"/>
    </row>
    <row r="7" spans="1:8" x14ac:dyDescent="0.2">
      <c r="A7" s="133" t="s">
        <v>531</v>
      </c>
      <c r="B7" s="138"/>
      <c r="C7" s="139"/>
      <c r="D7" s="140">
        <v>215901</v>
      </c>
      <c r="E7" s="141"/>
      <c r="F7" s="142">
        <v>162193</v>
      </c>
      <c r="G7" s="143"/>
      <c r="H7" s="144"/>
    </row>
    <row r="8" spans="1:8" x14ac:dyDescent="0.2">
      <c r="A8" s="145"/>
      <c r="B8" s="146"/>
      <c r="C8" s="147"/>
      <c r="D8" s="148">
        <v>10612</v>
      </c>
      <c r="E8" s="149"/>
      <c r="F8" s="150">
        <v>79985</v>
      </c>
      <c r="G8" s="151"/>
      <c r="H8" s="152"/>
    </row>
    <row r="9" spans="1:8" x14ac:dyDescent="0.2">
      <c r="A9" s="133" t="s">
        <v>532</v>
      </c>
      <c r="B9" s="138"/>
      <c r="C9" s="139"/>
      <c r="D9" s="140">
        <v>171743</v>
      </c>
      <c r="E9" s="141"/>
      <c r="F9" s="142">
        <v>168868</v>
      </c>
      <c r="G9" s="143"/>
      <c r="H9" s="144"/>
    </row>
    <row r="10" spans="1:8" x14ac:dyDescent="0.2">
      <c r="A10" s="145"/>
      <c r="B10" s="146"/>
      <c r="C10" s="147"/>
      <c r="D10" s="148">
        <v>27972</v>
      </c>
      <c r="E10" s="149"/>
      <c r="F10" s="150">
        <v>79360</v>
      </c>
      <c r="G10" s="151"/>
      <c r="H10" s="152"/>
    </row>
    <row r="11" spans="1:8" x14ac:dyDescent="0.2">
      <c r="A11" s="133" t="s">
        <v>533</v>
      </c>
      <c r="B11" s="138"/>
      <c r="C11" s="139"/>
      <c r="D11" s="140">
        <v>219916</v>
      </c>
      <c r="E11" s="141"/>
      <c r="F11" s="142">
        <v>202870</v>
      </c>
      <c r="G11" s="143"/>
      <c r="H11" s="144"/>
    </row>
    <row r="12" spans="1:8" x14ac:dyDescent="0.2">
      <c r="A12" s="145"/>
      <c r="B12" s="146"/>
      <c r="C12" s="153"/>
      <c r="D12" s="148">
        <v>21511</v>
      </c>
      <c r="E12" s="149"/>
      <c r="F12" s="150">
        <v>79735</v>
      </c>
      <c r="G12" s="151"/>
      <c r="H12" s="152"/>
    </row>
    <row r="13" spans="1:8" x14ac:dyDescent="0.2">
      <c r="A13" s="133"/>
      <c r="B13" s="138"/>
      <c r="C13" s="154"/>
      <c r="D13" s="155">
        <v>214577</v>
      </c>
      <c r="E13" s="156"/>
      <c r="F13" s="157">
        <v>176839</v>
      </c>
      <c r="G13" s="158"/>
      <c r="H13" s="144"/>
    </row>
    <row r="14" spans="1:8" x14ac:dyDescent="0.2">
      <c r="A14" s="145"/>
      <c r="B14" s="146"/>
      <c r="C14" s="147"/>
      <c r="D14" s="148">
        <v>15763</v>
      </c>
      <c r="E14" s="149"/>
      <c r="F14" s="150">
        <v>81295</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7.72</v>
      </c>
      <c r="C19" s="159">
        <f>ROUND(VALUE(SUBSTITUTE(実質収支比率等に係る経年分析!G$48,"▲","-")),2)</f>
        <v>4.2300000000000004</v>
      </c>
      <c r="D19" s="159">
        <f>ROUND(VALUE(SUBSTITUTE(実質収支比率等に係る経年分析!H$48,"▲","-")),2)</f>
        <v>7.32</v>
      </c>
      <c r="E19" s="159">
        <f>ROUND(VALUE(SUBSTITUTE(実質収支比率等に係る経年分析!I$48,"▲","-")),2)</f>
        <v>8.2100000000000009</v>
      </c>
      <c r="F19" s="159">
        <f>ROUND(VALUE(SUBSTITUTE(実質収支比率等に係る経年分析!J$48,"▲","-")),2)</f>
        <v>3.52</v>
      </c>
    </row>
    <row r="20" spans="1:11" x14ac:dyDescent="0.2">
      <c r="A20" s="159" t="s">
        <v>49</v>
      </c>
      <c r="B20" s="159">
        <f>ROUND(VALUE(SUBSTITUTE(実質収支比率等に係る経年分析!F$47,"▲","-")),2)</f>
        <v>28.18</v>
      </c>
      <c r="C20" s="159">
        <f>ROUND(VALUE(SUBSTITUTE(実質収支比率等に係る経年分析!G$47,"▲","-")),2)</f>
        <v>34.4</v>
      </c>
      <c r="D20" s="159">
        <f>ROUND(VALUE(SUBSTITUTE(実質収支比率等に係る経年分析!H$47,"▲","-")),2)</f>
        <v>36.11</v>
      </c>
      <c r="E20" s="159">
        <f>ROUND(VALUE(SUBSTITUTE(実質収支比率等に係る経年分析!I$47,"▲","-")),2)</f>
        <v>41.28</v>
      </c>
      <c r="F20" s="159">
        <f>ROUND(VALUE(SUBSTITUTE(実質収支比率等に係る経年分析!J$47,"▲","-")),2)</f>
        <v>47.59</v>
      </c>
    </row>
    <row r="21" spans="1:11" x14ac:dyDescent="0.2">
      <c r="A21" s="159" t="s">
        <v>50</v>
      </c>
      <c r="B21" s="159">
        <f>IF(ISNUMBER(VALUE(SUBSTITUTE(実質収支比率等に係る経年分析!F$49,"▲","-"))),ROUND(VALUE(SUBSTITUTE(実質収支比率等に係る経年分析!F$49,"▲","-")),2),NA())</f>
        <v>8.07</v>
      </c>
      <c r="C21" s="159">
        <f>IF(ISNUMBER(VALUE(SUBSTITUTE(実質収支比率等に係る経年分析!G$49,"▲","-"))),ROUND(VALUE(SUBSTITUTE(実質収支比率等に係る経年分析!G$49,"▲","-")),2),NA())</f>
        <v>0.8</v>
      </c>
      <c r="D21" s="159">
        <f>IF(ISNUMBER(VALUE(SUBSTITUTE(実質収支比率等に係る経年分析!H$49,"▲","-"))),ROUND(VALUE(SUBSTITUTE(実質収支比率等に係る経年分析!H$49,"▲","-")),2),NA())</f>
        <v>5.3</v>
      </c>
      <c r="E21" s="159">
        <f>IF(ISNUMBER(VALUE(SUBSTITUTE(実質収支比率等に係る経年分析!I$49,"▲","-"))),ROUND(VALUE(SUBSTITUTE(実質収支比率等に係る経年分析!I$49,"▲","-")),2),NA())</f>
        <v>5.38</v>
      </c>
      <c r="F21" s="159">
        <f>IF(ISNUMBER(VALUE(SUBSTITUTE(実質収支比率等に係る経年分析!J$49,"▲","-"))),ROUND(VALUE(SUBSTITUTE(実質収支比率等に係る経年分析!J$49,"▲","-")),2),NA())</f>
        <v>7.0000000000000007E-2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2">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2">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1.1599999999999999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1.1100000000000001</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7.32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8.1999999999999993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3.51</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8.2100000000000009</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840</v>
      </c>
      <c r="E42" s="161"/>
      <c r="F42" s="161"/>
      <c r="G42" s="161">
        <f>'実質公債費比率（分子）の構造'!L$52</f>
        <v>788</v>
      </c>
      <c r="H42" s="161"/>
      <c r="I42" s="161"/>
      <c r="J42" s="161">
        <f>'実質公債費比率（分子）の構造'!M$52</f>
        <v>775</v>
      </c>
      <c r="K42" s="161"/>
      <c r="L42" s="161"/>
      <c r="M42" s="161">
        <f>'実質公債費比率（分子）の構造'!N$52</f>
        <v>774</v>
      </c>
      <c r="N42" s="161"/>
      <c r="O42" s="161"/>
      <c r="P42" s="161">
        <f>'実質公債費比率（分子）の構造'!O$52</f>
        <v>733</v>
      </c>
    </row>
    <row r="43" spans="1:16" x14ac:dyDescent="0.2">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9</v>
      </c>
      <c r="C45" s="161"/>
      <c r="D45" s="161"/>
      <c r="E45" s="161">
        <f>'実質公債費比率（分子）の構造'!L$49</f>
        <v>9</v>
      </c>
      <c r="F45" s="161"/>
      <c r="G45" s="161"/>
      <c r="H45" s="161">
        <f>'実質公債費比率（分子）の構造'!M$49</f>
        <v>9</v>
      </c>
      <c r="I45" s="161"/>
      <c r="J45" s="161"/>
      <c r="K45" s="161">
        <f>'実質公債費比率（分子）の構造'!N$49</f>
        <v>9</v>
      </c>
      <c r="L45" s="161"/>
      <c r="M45" s="161"/>
      <c r="N45" s="161">
        <f>'実質公債費比率（分子）の構造'!O$49</f>
        <v>0</v>
      </c>
      <c r="O45" s="161"/>
      <c r="P45" s="161"/>
    </row>
    <row r="46" spans="1:16" x14ac:dyDescent="0.2">
      <c r="A46" s="161" t="s">
        <v>61</v>
      </c>
      <c r="B46" s="161">
        <f>'実質公債費比率（分子）の構造'!K$48</f>
        <v>83</v>
      </c>
      <c r="C46" s="161"/>
      <c r="D46" s="161"/>
      <c r="E46" s="161">
        <f>'実質公債費比率（分子）の構造'!L$48</f>
        <v>121</v>
      </c>
      <c r="F46" s="161"/>
      <c r="G46" s="161"/>
      <c r="H46" s="161">
        <f>'実質公債費比率（分子）の構造'!M$48</f>
        <v>122</v>
      </c>
      <c r="I46" s="161"/>
      <c r="J46" s="161"/>
      <c r="K46" s="161">
        <f>'実質公債費比率（分子）の構造'!N$48</f>
        <v>123</v>
      </c>
      <c r="L46" s="161"/>
      <c r="M46" s="161"/>
      <c r="N46" s="161">
        <f>'実質公債費比率（分子）の構造'!O$48</f>
        <v>112</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1053</v>
      </c>
      <c r="C49" s="161"/>
      <c r="D49" s="161"/>
      <c r="E49" s="161">
        <f>'実質公債費比率（分子）の構造'!L$45</f>
        <v>926</v>
      </c>
      <c r="F49" s="161"/>
      <c r="G49" s="161"/>
      <c r="H49" s="161">
        <f>'実質公債費比率（分子）の構造'!M$45</f>
        <v>907</v>
      </c>
      <c r="I49" s="161"/>
      <c r="J49" s="161"/>
      <c r="K49" s="161">
        <f>'実質公債費比率（分子）の構造'!N$45</f>
        <v>901</v>
      </c>
      <c r="L49" s="161"/>
      <c r="M49" s="161"/>
      <c r="N49" s="161">
        <f>'実質公債費比率（分子）の構造'!O$45</f>
        <v>823</v>
      </c>
      <c r="O49" s="161"/>
      <c r="P49" s="161"/>
    </row>
    <row r="50" spans="1:16" x14ac:dyDescent="0.2">
      <c r="A50" s="161" t="s">
        <v>65</v>
      </c>
      <c r="B50" s="161" t="e">
        <f>NA()</f>
        <v>#N/A</v>
      </c>
      <c r="C50" s="161">
        <f>IF(ISNUMBER('実質公債費比率（分子）の構造'!K$53),'実質公債費比率（分子）の構造'!K$53,NA())</f>
        <v>306</v>
      </c>
      <c r="D50" s="161" t="e">
        <f>NA()</f>
        <v>#N/A</v>
      </c>
      <c r="E50" s="161" t="e">
        <f>NA()</f>
        <v>#N/A</v>
      </c>
      <c r="F50" s="161">
        <f>IF(ISNUMBER('実質公債費比率（分子）の構造'!L$53),'実質公債費比率（分子）の構造'!L$53,NA())</f>
        <v>268</v>
      </c>
      <c r="G50" s="161" t="e">
        <f>NA()</f>
        <v>#N/A</v>
      </c>
      <c r="H50" s="161" t="e">
        <f>NA()</f>
        <v>#N/A</v>
      </c>
      <c r="I50" s="161">
        <f>IF(ISNUMBER('実質公債費比率（分子）の構造'!M$53),'実質公債費比率（分子）の構造'!M$53,NA())</f>
        <v>263</v>
      </c>
      <c r="J50" s="161" t="e">
        <f>NA()</f>
        <v>#N/A</v>
      </c>
      <c r="K50" s="161" t="e">
        <f>NA()</f>
        <v>#N/A</v>
      </c>
      <c r="L50" s="161">
        <f>IF(ISNUMBER('実質公債費比率（分子）の構造'!N$53),'実質公債費比率（分子）の構造'!N$53,NA())</f>
        <v>259</v>
      </c>
      <c r="M50" s="161" t="e">
        <f>NA()</f>
        <v>#N/A</v>
      </c>
      <c r="N50" s="161" t="e">
        <f>NA()</f>
        <v>#N/A</v>
      </c>
      <c r="O50" s="161">
        <f>IF(ISNUMBER('実質公債費比率（分子）の構造'!O$53),'実質公債費比率（分子）の構造'!O$53,NA())</f>
        <v>202</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36</v>
      </c>
      <c r="B56" s="160"/>
      <c r="C56" s="160"/>
      <c r="D56" s="160">
        <f>'将来負担比率（分子）の構造'!I$52</f>
        <v>5982</v>
      </c>
      <c r="E56" s="160"/>
      <c r="F56" s="160"/>
      <c r="G56" s="160">
        <f>'将来負担比率（分子）の構造'!J$52</f>
        <v>5896</v>
      </c>
      <c r="H56" s="160"/>
      <c r="I56" s="160"/>
      <c r="J56" s="160">
        <f>'将来負担比率（分子）の構造'!K$52</f>
        <v>5737</v>
      </c>
      <c r="K56" s="160"/>
      <c r="L56" s="160"/>
      <c r="M56" s="160">
        <f>'将来負担比率（分子）の構造'!L$52</f>
        <v>5637</v>
      </c>
      <c r="N56" s="160"/>
      <c r="O56" s="160"/>
      <c r="P56" s="160">
        <f>'将来負担比率（分子）の構造'!M$52</f>
        <v>5509</v>
      </c>
    </row>
    <row r="57" spans="1:16" x14ac:dyDescent="0.2">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34</v>
      </c>
      <c r="B58" s="160"/>
      <c r="C58" s="160"/>
      <c r="D58" s="160">
        <f>'将来負担比率（分子）の構造'!I$50</f>
        <v>1788</v>
      </c>
      <c r="E58" s="160"/>
      <c r="F58" s="160"/>
      <c r="G58" s="160">
        <f>'将来負担比率（分子）の構造'!J$50</f>
        <v>2027</v>
      </c>
      <c r="H58" s="160"/>
      <c r="I58" s="160"/>
      <c r="J58" s="160">
        <f>'将来負担比率（分子）の構造'!K$50</f>
        <v>2371</v>
      </c>
      <c r="K58" s="160"/>
      <c r="L58" s="160"/>
      <c r="M58" s="160">
        <f>'将来負担比率（分子）の構造'!L$50</f>
        <v>2546</v>
      </c>
      <c r="N58" s="160"/>
      <c r="O58" s="160"/>
      <c r="P58" s="160">
        <f>'将来負担比率（分子）の構造'!M$50</f>
        <v>2776</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f>'将来負担比率（分子）の構造'!I$46</f>
        <v>91</v>
      </c>
      <c r="C61" s="160"/>
      <c r="D61" s="160"/>
      <c r="E61" s="160">
        <f>'将来負担比率（分子）の構造'!J$46</f>
        <v>87</v>
      </c>
      <c r="F61" s="160"/>
      <c r="G61" s="160"/>
      <c r="H61" s="160">
        <f>'将来負担比率（分子）の構造'!K$46</f>
        <v>84</v>
      </c>
      <c r="I61" s="160"/>
      <c r="J61" s="160"/>
      <c r="K61" s="160">
        <f>'将来負担比率（分子）の構造'!L$46</f>
        <v>81</v>
      </c>
      <c r="L61" s="160"/>
      <c r="M61" s="160"/>
      <c r="N61" s="160">
        <f>'将来負担比率（分子）の構造'!M$46</f>
        <v>78</v>
      </c>
      <c r="O61" s="160"/>
      <c r="P61" s="160"/>
    </row>
    <row r="62" spans="1:16" x14ac:dyDescent="0.2">
      <c r="A62" s="160" t="s">
        <v>28</v>
      </c>
      <c r="B62" s="160">
        <f>'将来負担比率（分子）の構造'!I$45</f>
        <v>1503</v>
      </c>
      <c r="C62" s="160"/>
      <c r="D62" s="160"/>
      <c r="E62" s="160">
        <f>'将来負担比率（分子）の構造'!J$45</f>
        <v>1205</v>
      </c>
      <c r="F62" s="160"/>
      <c r="G62" s="160"/>
      <c r="H62" s="160">
        <f>'将来負担比率（分子）の構造'!K$45</f>
        <v>1220</v>
      </c>
      <c r="I62" s="160"/>
      <c r="J62" s="160"/>
      <c r="K62" s="160">
        <f>'将来負担比率（分子）の構造'!L$45</f>
        <v>1033</v>
      </c>
      <c r="L62" s="160"/>
      <c r="M62" s="160"/>
      <c r="N62" s="160">
        <f>'将来負担比率（分子）の構造'!M$45</f>
        <v>854</v>
      </c>
      <c r="O62" s="160"/>
      <c r="P62" s="160"/>
    </row>
    <row r="63" spans="1:16" x14ac:dyDescent="0.2">
      <c r="A63" s="160" t="s">
        <v>27</v>
      </c>
      <c r="B63" s="160">
        <f>'将来負担比率（分子）の構造'!I$44</f>
        <v>123</v>
      </c>
      <c r="C63" s="160"/>
      <c r="D63" s="160"/>
      <c r="E63" s="160">
        <f>'将来負担比率（分子）の構造'!J$44</f>
        <v>115</v>
      </c>
      <c r="F63" s="160"/>
      <c r="G63" s="160"/>
      <c r="H63" s="160">
        <f>'将来負担比率（分子）の構造'!K$44</f>
        <v>108</v>
      </c>
      <c r="I63" s="160"/>
      <c r="J63" s="160"/>
      <c r="K63" s="160">
        <f>'将来負担比率（分子）の構造'!L$44</f>
        <v>105</v>
      </c>
      <c r="L63" s="160"/>
      <c r="M63" s="160"/>
      <c r="N63" s="160">
        <f>'将来負担比率（分子）の構造'!M$44</f>
        <v>97</v>
      </c>
      <c r="O63" s="160"/>
      <c r="P63" s="160"/>
    </row>
    <row r="64" spans="1:16" x14ac:dyDescent="0.2">
      <c r="A64" s="160" t="s">
        <v>26</v>
      </c>
      <c r="B64" s="160">
        <f>'将来負担比率（分子）の構造'!I$43</f>
        <v>1295</v>
      </c>
      <c r="C64" s="160"/>
      <c r="D64" s="160"/>
      <c r="E64" s="160">
        <f>'将来負担比率（分子）の構造'!J$43</f>
        <v>1270</v>
      </c>
      <c r="F64" s="160"/>
      <c r="G64" s="160"/>
      <c r="H64" s="160">
        <f>'将来負担比率（分子）の構造'!K$43</f>
        <v>1175</v>
      </c>
      <c r="I64" s="160"/>
      <c r="J64" s="160"/>
      <c r="K64" s="160">
        <f>'将来負担比率（分子）の構造'!L$43</f>
        <v>1173</v>
      </c>
      <c r="L64" s="160"/>
      <c r="M64" s="160"/>
      <c r="N64" s="160">
        <f>'将来負担比率（分子）の構造'!M$43</f>
        <v>1073</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7093</v>
      </c>
      <c r="C66" s="160"/>
      <c r="D66" s="160"/>
      <c r="E66" s="160">
        <f>'将来負担比率（分子）の構造'!J$41</f>
        <v>6903</v>
      </c>
      <c r="F66" s="160"/>
      <c r="G66" s="160"/>
      <c r="H66" s="160">
        <f>'将来負担比率（分子）の構造'!K$41</f>
        <v>6886</v>
      </c>
      <c r="I66" s="160"/>
      <c r="J66" s="160"/>
      <c r="K66" s="160">
        <f>'将来負担比率（分子）の構造'!L$41</f>
        <v>6702</v>
      </c>
      <c r="L66" s="160"/>
      <c r="M66" s="160"/>
      <c r="N66" s="160">
        <f>'将来負担比率（分子）の構造'!M$41</f>
        <v>6561</v>
      </c>
      <c r="O66" s="160"/>
      <c r="P66" s="160"/>
    </row>
    <row r="67" spans="1:16" x14ac:dyDescent="0.2">
      <c r="A67" s="160" t="s">
        <v>69</v>
      </c>
      <c r="B67" s="160" t="e">
        <f>NA()</f>
        <v>#N/A</v>
      </c>
      <c r="C67" s="160">
        <f>IF(ISNUMBER('将来負担比率（分子）の構造'!I$53), IF('将来負担比率（分子）の構造'!I$53 &lt; 0, 0, '将来負担比率（分子）の構造'!I$53), NA())</f>
        <v>2335</v>
      </c>
      <c r="D67" s="160" t="e">
        <f>NA()</f>
        <v>#N/A</v>
      </c>
      <c r="E67" s="160" t="e">
        <f>NA()</f>
        <v>#N/A</v>
      </c>
      <c r="F67" s="160">
        <f>IF(ISNUMBER('将来負担比率（分子）の構造'!J$53), IF('将来負担比率（分子）の構造'!J$53 &lt; 0, 0, '将来負担比率（分子）の構造'!J$53), NA())</f>
        <v>1658</v>
      </c>
      <c r="G67" s="160" t="e">
        <f>NA()</f>
        <v>#N/A</v>
      </c>
      <c r="H67" s="160" t="e">
        <f>NA()</f>
        <v>#N/A</v>
      </c>
      <c r="I67" s="160">
        <f>IF(ISNUMBER('将来負担比率（分子）の構造'!K$53), IF('将来負担比率（分子）の構造'!K$53 &lt; 0, 0, '将来負担比率（分子）の構造'!K$53), NA())</f>
        <v>1365</v>
      </c>
      <c r="J67" s="160" t="e">
        <f>NA()</f>
        <v>#N/A</v>
      </c>
      <c r="K67" s="160" t="e">
        <f>NA()</f>
        <v>#N/A</v>
      </c>
      <c r="L67" s="160">
        <f>IF(ISNUMBER('将来負担比率（分子）の構造'!L$53), IF('将来負担比率（分子）の構造'!L$53 &lt; 0, 0, '将来負担比率（分子）の構造'!L$53), NA())</f>
        <v>909</v>
      </c>
      <c r="M67" s="160" t="e">
        <f>NA()</f>
        <v>#N/A</v>
      </c>
      <c r="N67" s="160" t="e">
        <f>NA()</f>
        <v>#N/A</v>
      </c>
      <c r="O67" s="160">
        <f>IF(ISNUMBER('将来負担比率（分子）の構造'!M$53), IF('将来負担比率（分子）の構造'!M$53 &lt; 0, 0, '将来負担比率（分子）の構造'!M$53), NA())</f>
        <v>378</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1488</v>
      </c>
      <c r="C72" s="164">
        <f>基金残高に係る経年分析!G55</f>
        <v>1675</v>
      </c>
      <c r="D72" s="164">
        <f>基金残高に係る経年分析!H55</f>
        <v>1872</v>
      </c>
    </row>
    <row r="73" spans="1:16" x14ac:dyDescent="0.2">
      <c r="A73" s="163" t="s">
        <v>72</v>
      </c>
      <c r="B73" s="164">
        <f>基金残高に係る経年分析!F56</f>
        <v>59</v>
      </c>
      <c r="C73" s="164">
        <f>基金残高に係る経年分析!G56</f>
        <v>59</v>
      </c>
      <c r="D73" s="164">
        <f>基金残高に係る経年分析!H56</f>
        <v>60</v>
      </c>
    </row>
    <row r="74" spans="1:16" x14ac:dyDescent="0.2">
      <c r="A74" s="163" t="s">
        <v>73</v>
      </c>
      <c r="B74" s="164">
        <f>基金残高に係る経年分析!F57</f>
        <v>2240</v>
      </c>
      <c r="C74" s="164">
        <f>基金残高に係る経年分析!G57</f>
        <v>2236</v>
      </c>
      <c r="D74" s="164">
        <f>基金残高に係る経年分析!H57</f>
        <v>2070</v>
      </c>
    </row>
  </sheetData>
  <sheetProtection algorithmName="SHA-512" hashValue="LQSF6qXR2iFaR+okVPh30/uEmiEb7uDi14uwBdsFEpIGquaamiWCKmhMo9jHD9EawL6CJcmTuUy2kyWvQr/zOg==" saltValue="cZUK1MoxmVMQORPRemff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2019-06-06T08:55:43Z</dcterms:created>
  <dcterms:modified xsi:type="dcterms:W3CDTF">2020-09-17T04:51:51Z</dcterms:modified>
  <cp:category/>
</cp:coreProperties>
</file>